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57B21AB0-CA5E-48A7-8ABF-E1A9910AE5C3}" xr6:coauthVersionLast="47" xr6:coauthVersionMax="47" xr10:uidLastSave="{00000000-0000-0000-0000-000000000000}"/>
  <bookViews>
    <workbookView xWindow="2670" yWindow="270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53" i="1" l="1"/>
  <c r="F152" i="1"/>
  <c r="F151" i="1"/>
  <c r="F150" i="1"/>
  <c r="F149" i="1"/>
  <c r="F147" i="1"/>
  <c r="F146" i="1"/>
  <c r="F145" i="1"/>
  <c r="F144" i="1"/>
  <c r="F143" i="1"/>
  <c r="F142" i="1"/>
  <c r="F141" i="1"/>
  <c r="F140" i="1"/>
  <c r="F139" i="1"/>
  <c r="F138" i="1"/>
  <c r="F137" i="1"/>
  <c r="F135" i="1"/>
  <c r="F134" i="1"/>
  <c r="F132" i="1"/>
  <c r="F131" i="1"/>
  <c r="F130" i="1"/>
  <c r="F129" i="1"/>
  <c r="F128" i="1"/>
  <c r="F127" i="1"/>
  <c r="F126" i="1"/>
  <c r="F125" i="1"/>
  <c r="F124" i="1"/>
  <c r="F123" i="1"/>
  <c r="F122" i="1"/>
  <c r="F120" i="1"/>
  <c r="F119" i="1"/>
  <c r="F118" i="1"/>
  <c r="F117" i="1"/>
  <c r="F116" i="1"/>
  <c r="F115" i="1"/>
  <c r="F113" i="1"/>
  <c r="F112" i="1"/>
  <c r="F111" i="1"/>
  <c r="F110" i="1"/>
  <c r="F109" i="1"/>
  <c r="F108" i="1"/>
  <c r="F106" i="1"/>
  <c r="F105" i="1"/>
  <c r="F104" i="1"/>
  <c r="F103" i="1"/>
  <c r="F102" i="1"/>
  <c r="F98" i="1"/>
  <c r="F97" i="1"/>
  <c r="F96" i="1"/>
  <c r="F95" i="1"/>
  <c r="F93" i="1"/>
  <c r="F92" i="1"/>
  <c r="F91" i="1"/>
  <c r="F90" i="1"/>
  <c r="F89" i="1"/>
  <c r="F88" i="1"/>
  <c r="F86" i="1"/>
  <c r="F85" i="1"/>
  <c r="F84" i="1"/>
  <c r="F83" i="1"/>
  <c r="F82" i="1"/>
  <c r="F81" i="1"/>
  <c r="F80" i="1"/>
  <c r="F79" i="1"/>
  <c r="F77" i="1"/>
  <c r="F76" i="1"/>
  <c r="F75" i="1"/>
  <c r="F74" i="1"/>
  <c r="F73" i="1"/>
  <c r="F72" i="1"/>
  <c r="F71" i="1"/>
  <c r="F68" i="1"/>
  <c r="F66" i="1"/>
  <c r="F65" i="1"/>
  <c r="F64" i="1"/>
  <c r="F63" i="1"/>
  <c r="F61" i="1"/>
  <c r="F60" i="1"/>
  <c r="F59" i="1"/>
  <c r="F58" i="1"/>
  <c r="F57" i="1"/>
  <c r="F56" i="1"/>
  <c r="F55" i="1"/>
  <c r="F54" i="1"/>
  <c r="F53" i="1"/>
  <c r="F50" i="1"/>
  <c r="F49" i="1"/>
  <c r="F48" i="1"/>
  <c r="F47" i="1"/>
  <c r="F46" i="1"/>
  <c r="F45" i="1"/>
  <c r="F44" i="1"/>
  <c r="F42" i="1"/>
  <c r="F41" i="1"/>
  <c r="F40" i="1"/>
  <c r="F38" i="1"/>
  <c r="F36" i="1"/>
  <c r="F35" i="1"/>
  <c r="F34" i="1"/>
  <c r="F33" i="1"/>
  <c r="F32" i="1"/>
  <c r="F31" i="1"/>
  <c r="F30" i="1"/>
  <c r="F28" i="1"/>
  <c r="F27" i="1"/>
  <c r="F26" i="1"/>
  <c r="F25" i="1"/>
  <c r="F24" i="1"/>
  <c r="F23" i="1"/>
  <c r="F22" i="1"/>
  <c r="F20" i="1"/>
  <c r="F19" i="1"/>
  <c r="F18" i="1"/>
  <c r="F17" i="1"/>
  <c r="F16" i="1"/>
  <c r="F15" i="1"/>
  <c r="F14" i="1"/>
  <c r="F13" i="1"/>
  <c r="F154" i="1" l="1"/>
  <c r="F155" i="1" s="1"/>
</calcChain>
</file>

<file path=xl/sharedStrings.xml><?xml version="1.0" encoding="utf-8"?>
<sst xmlns="http://schemas.openxmlformats.org/spreadsheetml/2006/main" count="402" uniqueCount="271">
  <si>
    <t>Eil. Nr.</t>
  </si>
  <si>
    <t>Darbų pavadinimas</t>
  </si>
  <si>
    <t>Mato vienetas</t>
  </si>
  <si>
    <t>Kiekis</t>
  </si>
  <si>
    <t>1.</t>
  </si>
  <si>
    <t>Paruošiamieji ir ardymo darbai</t>
  </si>
  <si>
    <t>vnt.</t>
  </si>
  <si>
    <r>
      <t>m</t>
    </r>
    <r>
      <rPr>
        <vertAlign val="superscript"/>
        <sz val="11"/>
        <rFont val="Times New Roman"/>
        <family val="1"/>
        <charset val="186"/>
      </rPr>
      <t>2</t>
    </r>
  </si>
  <si>
    <t>m</t>
  </si>
  <si>
    <t>1.6</t>
  </si>
  <si>
    <t>1.7</t>
  </si>
  <si>
    <t>1.8</t>
  </si>
  <si>
    <t>Asfaltbetonio dangos frezavimas važ. dalyje (h vid. 9 cm)</t>
  </si>
  <si>
    <t>1.9</t>
  </si>
  <si>
    <t>Asfaltbetonio dangos frezavimas takuose (h vid. 6 cm)</t>
  </si>
  <si>
    <t>1.10</t>
  </si>
  <si>
    <t>t</t>
  </si>
  <si>
    <t>1.11</t>
  </si>
  <si>
    <t>Betoninių trinkelių/plytelių dangos ardymas (h vid. 7 cm)</t>
  </si>
  <si>
    <t>1.12</t>
  </si>
  <si>
    <t>Betoninių gatvės bortų ant betoninio pagrindo išardymas</t>
  </si>
  <si>
    <t>1.13</t>
  </si>
  <si>
    <t>Gazoninių bortų ant betoninio pagrindo išardymas</t>
  </si>
  <si>
    <t>1.14</t>
  </si>
  <si>
    <t>Pralaidų demontavimas:</t>
  </si>
  <si>
    <t>plastikinės d200,</t>
  </si>
  <si>
    <t>plastikinės d300,</t>
  </si>
  <si>
    <t>betoninės d300</t>
  </si>
  <si>
    <t>1.15</t>
  </si>
  <si>
    <t>Metalinių kelio atitvarų demontavimas</t>
  </si>
  <si>
    <t>1.16</t>
  </si>
  <si>
    <t>1.17</t>
  </si>
  <si>
    <t>1.18</t>
  </si>
  <si>
    <t>2.</t>
  </si>
  <si>
    <t>Žemės sankasa</t>
  </si>
  <si>
    <t>2.1</t>
  </si>
  <si>
    <t xml:space="preserve">Grunto kasimas ekskavatoriais ir sandėliavimas </t>
  </si>
  <si>
    <t>2.2</t>
  </si>
  <si>
    <t>2.3</t>
  </si>
  <si>
    <t>Sankasos įrengimas iš esamo grunto</t>
  </si>
  <si>
    <t>2.4</t>
  </si>
  <si>
    <t xml:space="preserve">Gatvės ir sankryžų sankasos viršaus planiravimas ir tankinimas mechanizuotu būdu   </t>
  </si>
  <si>
    <t>2.5</t>
  </si>
  <si>
    <t>Takų ir nuovažų dangos sankasos viršaus planiravimas ir tankinimas mechanizuotu būdu</t>
  </si>
  <si>
    <t>2.6</t>
  </si>
  <si>
    <t>Aplinkos sutvarkymas išplaniruojant, užpilant 10 cm storio juodžemio sluoksniu ir apsėjant žole (tame kiekyje šlaitai 1:1.5)</t>
  </si>
  <si>
    <t>2.7</t>
  </si>
  <si>
    <t>Kelkraščio planiravimas ir sutvirtinimas žvyro mišinio 0/32 10 cm storio sluoksniu</t>
  </si>
  <si>
    <t>3.</t>
  </si>
  <si>
    <t>Bordiūrų įrengimas</t>
  </si>
  <si>
    <t>3.1</t>
  </si>
  <si>
    <t>3.2</t>
  </si>
  <si>
    <t>Kreivalinijinių betoninių bordiūrų 100.30.15 įrengimas ant betoninio pagrindo:</t>
  </si>
  <si>
    <t>R5</t>
  </si>
  <si>
    <t>R6</t>
  </si>
  <si>
    <t>R8</t>
  </si>
  <si>
    <t>3.3</t>
  </si>
  <si>
    <t>3.4</t>
  </si>
  <si>
    <t>Betoninių bordiūrų 100.20.8 įrengimas ant betoninio pagrindo</t>
  </si>
  <si>
    <t>3.5</t>
  </si>
  <si>
    <t>Betoninių bordiūrų 100.22.15 įrengimas ant betoninio pagrindo</t>
  </si>
  <si>
    <t>3.6</t>
  </si>
  <si>
    <t>3.7</t>
  </si>
  <si>
    <t>3.8</t>
  </si>
  <si>
    <t>Sandarinimo juostos tarp asfalto ir betono įrengimas</t>
  </si>
  <si>
    <t>4.</t>
  </si>
  <si>
    <t>Dangų konstrukcijų įrengimas</t>
  </si>
  <si>
    <t>4.1</t>
  </si>
  <si>
    <t>Žiedinės važiuojamosios dalies dangos konstrukcijos įrengimas</t>
  </si>
  <si>
    <t>4.1.1</t>
  </si>
  <si>
    <t>Apsauginio šalčiui atsparaus sluoksnio įrengimas</t>
  </si>
  <si>
    <t>4.1.2</t>
  </si>
  <si>
    <t>20 cm storio skaldos sluoksnio iš nesurištujų mineralinių medžiagų mišinio 0/45 įrengimas</t>
  </si>
  <si>
    <t>4.1.3</t>
  </si>
  <si>
    <t>10 cm storio asfalto pagrindo sluoksnio įrengimas iš mišinio AC 22 PS</t>
  </si>
  <si>
    <t>4.1.4</t>
  </si>
  <si>
    <t>4 cm storio asfalto apatinio sluoksnio įrengimas iš mišinio AC 16 AS</t>
  </si>
  <si>
    <t>4.1.5</t>
  </si>
  <si>
    <t xml:space="preserve">3 cm storio asfalto viršutinio sluoksnio įrengimas iš mišinio SMA 8 S </t>
  </si>
  <si>
    <t>4.1.6</t>
  </si>
  <si>
    <t>Polimerais modifikuotos bituminės emulsijos C 40B5-S tolygaus sluoksnio paskleidimas</t>
  </si>
  <si>
    <t>4.1.7</t>
  </si>
  <si>
    <t>Asfalto viršutinio sluoksnio pašiurkštinimas 1/3 frakcijos skaldele</t>
  </si>
  <si>
    <t>4.1.8</t>
  </si>
  <si>
    <t>Geokompozito paklojimas asfalto dangų sujungimo vietoje (išilgai ≥ 80 kN/m, skersai ≥ 20 kN/m)</t>
  </si>
  <si>
    <t>4.1.9</t>
  </si>
  <si>
    <t>Bituminės sandarinimo juostos asfalto dangų sandūroje įrengimas</t>
  </si>
  <si>
    <t>4.2</t>
  </si>
  <si>
    <t>Vidinio žiedo dangos konstrukcijos įrengimas</t>
  </si>
  <si>
    <t>4.2.1</t>
  </si>
  <si>
    <t xml:space="preserve">Apsauginio šalčiui atsparaus sluoksnio įrengimas </t>
  </si>
  <si>
    <t>4.2.2</t>
  </si>
  <si>
    <t>20 cm storio betono C30/37 pagrindo su temperatūrinėmis siūlėmis įrengimas</t>
  </si>
  <si>
    <t>4.2.3</t>
  </si>
  <si>
    <t>3 cm storio betono C30/37 pasluoksnio įrengimas</t>
  </si>
  <si>
    <t>4.2.4</t>
  </si>
  <si>
    <t>10 cm storio granitinių trinkelių 10x10 cm įrengimas, siūles užpildant granito atsijomis</t>
  </si>
  <si>
    <t>4.3</t>
  </si>
  <si>
    <t>4.3.1</t>
  </si>
  <si>
    <t>4.3.2</t>
  </si>
  <si>
    <t>20 cm storio skaldos pagrindo sluoksnio iš nesurištujų mineralinių medžiagų mišinio 0/45 įrengimas</t>
  </si>
  <si>
    <t>4.3.3</t>
  </si>
  <si>
    <t>4.3.4</t>
  </si>
  <si>
    <t>4.3.5</t>
  </si>
  <si>
    <t>4.3.6</t>
  </si>
  <si>
    <t>3 cm storio asfalto viršutinio sluoksnio įrengimas iš mišinio SMA 8 TM</t>
  </si>
  <si>
    <t>4.3.7</t>
  </si>
  <si>
    <t>3 cm storio asfalto viršutinio sluoksnio įrengimas iš mišinio SMA 8 S (visuomeninio transporto stotelėse)</t>
  </si>
  <si>
    <t>4.3.8.</t>
  </si>
  <si>
    <t>Iškilios sankryžos ir kalnelių įrengimas:</t>
  </si>
  <si>
    <t>4.3.8.1</t>
  </si>
  <si>
    <t>7 cm storio asfalto apatinio sluoksnio įrengimas iš mišinio AC 16 AS</t>
  </si>
  <si>
    <t>4.3.8.2</t>
  </si>
  <si>
    <t>3 cm storio asfalto viršutinio sluoksnio įrengimas iš mišinio SMA 8 S</t>
  </si>
  <si>
    <t>4.3.8.3</t>
  </si>
  <si>
    <t>4.3.8.4</t>
  </si>
  <si>
    <r>
      <t>H</t>
    </r>
    <r>
      <rPr>
        <vertAlign val="subscript"/>
        <sz val="11"/>
        <rFont val="Times New Roman"/>
        <family val="1"/>
        <charset val="186"/>
      </rPr>
      <t>vid.</t>
    </r>
    <r>
      <rPr>
        <sz val="11"/>
        <rFont val="Times New Roman"/>
        <family val="1"/>
        <charset val="186"/>
      </rPr>
      <t>=2.5 cm storio asfalto sluoksnio frezavimas, pakrovimas ir išvežimas</t>
    </r>
  </si>
  <si>
    <t>4.3.9</t>
  </si>
  <si>
    <t>4.3.10</t>
  </si>
  <si>
    <t>4.3.11</t>
  </si>
  <si>
    <r>
      <t>Sujungimas su žvyro dangomis h</t>
    </r>
    <r>
      <rPr>
        <vertAlign val="subscript"/>
        <sz val="11"/>
        <rFont val="Times New Roman"/>
        <family val="1"/>
        <charset val="186"/>
      </rPr>
      <t>vid.</t>
    </r>
    <r>
      <rPr>
        <sz val="11"/>
        <rFont val="Times New Roman"/>
        <family val="1"/>
        <charset val="186"/>
      </rPr>
      <t xml:space="preserve"> 10 cm storio sluoksniu, panaudojant iškastą žvyringą gruntą</t>
    </r>
  </si>
  <si>
    <t>4.4</t>
  </si>
  <si>
    <t>Nuovažų į šalutines gatves/privažiavimus dangos konstrukcijos įrengimas</t>
  </si>
  <si>
    <t>4.4.1</t>
  </si>
  <si>
    <r>
      <t>m</t>
    </r>
    <r>
      <rPr>
        <vertAlign val="superscript"/>
        <sz val="11"/>
        <rFont val="Times New Roman"/>
        <family val="1"/>
        <charset val="186"/>
      </rPr>
      <t>3</t>
    </r>
  </si>
  <si>
    <t>4.4.2</t>
  </si>
  <si>
    <t>4.4.3</t>
  </si>
  <si>
    <t xml:space="preserve">10 cm storio asfalto pagrindo sluoksnio įrengimas iš mišinio AC 22 PS </t>
  </si>
  <si>
    <t>4.4.4</t>
  </si>
  <si>
    <t>4.4.5</t>
  </si>
  <si>
    <t>4.4.6</t>
  </si>
  <si>
    <t>4.5</t>
  </si>
  <si>
    <t>Skiriamųjų salelių dangos konstrukcijos įrengimas</t>
  </si>
  <si>
    <t>4.5.1</t>
  </si>
  <si>
    <t>4.5.2</t>
  </si>
  <si>
    <t>15 cm storio skaldos pagrindo sluoksnio iš nesurištųjų mineralinių medžiagų mišinio įrengimas</t>
  </si>
  <si>
    <t>4.5.3</t>
  </si>
  <si>
    <t>3 cm storio pasluoksnio iš atsijų 0/5 įrengimas</t>
  </si>
  <si>
    <t>4.5.4</t>
  </si>
  <si>
    <t xml:space="preserve">8 cm storio betoninių pilkos spalvos trinkelių dangos įrengimas, siūles užpildant atsijomis </t>
  </si>
  <si>
    <t>4.5.5</t>
  </si>
  <si>
    <t xml:space="preserve">8 cm storio reljefinių geltonos spalvos trinkelių su apvaliais kauburėliais įrengimas, siūles užpildant atsijomis  </t>
  </si>
  <si>
    <t>14.5</t>
  </si>
  <si>
    <t>4.5.6</t>
  </si>
  <si>
    <t xml:space="preserve">8 cm storio reljefinių geltonos spalvos trinkelių su lygiagrečiomis juostelėmis įrengimas, siūles užpildant atsijomis  </t>
  </si>
  <si>
    <t>0.5</t>
  </si>
  <si>
    <t>4.6</t>
  </si>
  <si>
    <t>Parkavimo juostos ir įvažiavimų su trinkelių danga įrengimas</t>
  </si>
  <si>
    <t>4.6.1</t>
  </si>
  <si>
    <t>4.6.2</t>
  </si>
  <si>
    <t>4.6.3</t>
  </si>
  <si>
    <t>4.6.4</t>
  </si>
  <si>
    <t>8 cm storio betoninių pilkos spalvos trinkelių dangos įrengimas, siūles užpildant atsijomis</t>
  </si>
  <si>
    <t>4.6.5</t>
  </si>
  <si>
    <t>5.7</t>
  </si>
  <si>
    <t xml:space="preserve">Šaligatvių dangos konstrukcijos įrengimas </t>
  </si>
  <si>
    <t>4.7.1</t>
  </si>
  <si>
    <t>Šalčiui nejautraus sluoksnio įrengimas</t>
  </si>
  <si>
    <t>4.7.2</t>
  </si>
  <si>
    <t>4.7.3</t>
  </si>
  <si>
    <t>4.7.4</t>
  </si>
  <si>
    <t>4.7.5</t>
  </si>
  <si>
    <t>8 cm storio reljefinių geltonos spalvos trinkelių su apvaliais kauburėliais įrengimas, siūles užpildant atsijomis</t>
  </si>
  <si>
    <t>4.7.6</t>
  </si>
  <si>
    <t>8 cm storio reljefinių geltonos spalvos trinkelių su lygiagrečiomis juostelėmis įrengimas, siūles užpildant atsijomis</t>
  </si>
  <si>
    <t>4.8</t>
  </si>
  <si>
    <t>Pėsčiųjų ir dviračių takų dangos konstrukcijos įrengimas</t>
  </si>
  <si>
    <t>4.8.1</t>
  </si>
  <si>
    <t>4.8.2</t>
  </si>
  <si>
    <t>15 cm storio sluoksnio iš nesurištųjų mineralinių medžiagų mišinio įrengimas</t>
  </si>
  <si>
    <t>4.8.3</t>
  </si>
  <si>
    <t>4.8.4</t>
  </si>
  <si>
    <t>8 cm storio betoninių pilkos spalvos trinkelių (be nuožulų) dangos įrengimas, siūles užpildant atsijomis</t>
  </si>
  <si>
    <t>4.8.5</t>
  </si>
  <si>
    <t>4.8.6</t>
  </si>
  <si>
    <t>5.</t>
  </si>
  <si>
    <t>Horizontalus ženklinimas</t>
  </si>
  <si>
    <t>5.1</t>
  </si>
  <si>
    <t>Dangos ženklinimas 1.1 siaura balta ištisine 0.12 m pločio linija (termoplastu)</t>
  </si>
  <si>
    <t>5.2</t>
  </si>
  <si>
    <t>Dangos ženklinimas 1.2 balta plačia ištisine 0.25 m pločio linija (termoplastu)</t>
  </si>
  <si>
    <t>5.3</t>
  </si>
  <si>
    <t>Dangos ženklinimas 1.6 siaura balta brūkšnine 0.12 m pločio linija, kai brūkšnio ir tarpo santykis 3:1 (termoplastu)</t>
  </si>
  <si>
    <t>5.4</t>
  </si>
  <si>
    <t>Dangos ženklinimas 1.5 siaura balta brūkšnine 0.12 m pločio linija, kai brūkšnio ir tarpo santykis 1:3 (termoplastu)</t>
  </si>
  <si>
    <t>5.5</t>
  </si>
  <si>
    <t>Dangos ženklinimas 1.7 siaura balta brūkšnine 0.12 m pločio linija, kai brūkšnio ir tarpo santykis 1:1 (termoplastu)</t>
  </si>
  <si>
    <t>5.6</t>
  </si>
  <si>
    <t>Dangos ženklinimas 1.22 balta plačia brūkšnine 0.25 m pločio linija, kai brūkšnio ir tarpo santykis 1:1 (termoplastu)</t>
  </si>
  <si>
    <t>5.8</t>
  </si>
  <si>
    <t>5.9</t>
  </si>
  <si>
    <t>Dangos ženklinimas 1.15.1 baltu tankiai užbrūkšniuotu plotu (termoplastu)</t>
  </si>
  <si>
    <t>5.10</t>
  </si>
  <si>
    <t>Dangos ženklinimas 1.21 baltu autobuso sustojimo vietos simboliu „A“ (termoplastu)</t>
  </si>
  <si>
    <t>5.11</t>
  </si>
  <si>
    <t>Pėsčiųjų perėjų dažymas termoplastu (0,5 m pločio juosta)</t>
  </si>
  <si>
    <t>6.</t>
  </si>
  <si>
    <t>Vertikalus ženklinimas</t>
  </si>
  <si>
    <t>6.1</t>
  </si>
  <si>
    <t>Kelio ženklų vienstiebių metalinių 76.1 mm skersmens atramų pastatymas</t>
  </si>
  <si>
    <t>6.2</t>
  </si>
  <si>
    <t>Kelio ženklų dvistiebių metalinių 76.1 mm skersmens atramų pastatymas</t>
  </si>
  <si>
    <t>6.3</t>
  </si>
  <si>
    <t>Kelio ženklų skydų montavimas prie vienstiebių atramų, iš jų:</t>
  </si>
  <si>
    <t>6.3.1</t>
  </si>
  <si>
    <t>Δ, kurių kraštinės ilgis 700 mm</t>
  </si>
  <si>
    <t>6.3.2</t>
  </si>
  <si>
    <t>□, kurių kraštinės ilgis 600 mm</t>
  </si>
  <si>
    <t>6.3.3</t>
  </si>
  <si>
    <t>Ο, kurių skersmuo 400 mm</t>
  </si>
  <si>
    <t>6.3.4</t>
  </si>
  <si>
    <t>Ο, kurių skersmuo 600 mm</t>
  </si>
  <si>
    <t>6.3.5</t>
  </si>
  <si>
    <t>□, kurių kraštinės ilgis 300x600 mm</t>
  </si>
  <si>
    <t>6.3.6</t>
  </si>
  <si>
    <t>□, kurių kraštinės ilgis 350x900 mm</t>
  </si>
  <si>
    <t>6.3.7</t>
  </si>
  <si>
    <t>□, kurių kraštinės ilgis 600x900 mm</t>
  </si>
  <si>
    <t>6.3.8</t>
  </si>
  <si>
    <t>□, kurių kraštinės ilgis 600x900 mm (ryškiai geltoname fone)</t>
  </si>
  <si>
    <t>6.4</t>
  </si>
  <si>
    <t>Cinkuotas metalinis vamzdis d 76.1 mm</t>
  </si>
  <si>
    <t>6.5</t>
  </si>
  <si>
    <t>Esamų kelio ženklų skydų montavimas prie dvistiebių atramų</t>
  </si>
  <si>
    <t>6.6</t>
  </si>
  <si>
    <t>Įspėjamojo stovo iš cinkuoto vamzdžio d-76.1 mm, apklijuoto šviesą atspindinčia plėvele, įrengimas</t>
  </si>
  <si>
    <t>7.</t>
  </si>
  <si>
    <t>Kiti darbai</t>
  </si>
  <si>
    <t>7.1</t>
  </si>
  <si>
    <t>Esamų požeminių tinklų šulinių paaukštinimas h vid.=30 cm (betonas C20/25 )</t>
  </si>
  <si>
    <t>7.2</t>
  </si>
  <si>
    <t>Esamų požeminių tinklų šulinių pažeminimas h vid.=16 cm</t>
  </si>
  <si>
    <t>7.3</t>
  </si>
  <si>
    <t>Suoliukų įrengimas (poilsio aikštelėse)</t>
  </si>
  <si>
    <t>7.4</t>
  </si>
  <si>
    <t>Šiukšliadėžių įrengimas (poilsio aikštelėse)</t>
  </si>
  <si>
    <r>
      <t>m</t>
    </r>
    <r>
      <rPr>
        <vertAlign val="superscript"/>
        <sz val="10"/>
        <rFont val="Arial"/>
        <family val="2"/>
        <charset val="186"/>
      </rPr>
      <t>3</t>
    </r>
  </si>
  <si>
    <r>
      <t>m</t>
    </r>
    <r>
      <rPr>
        <vertAlign val="superscript"/>
        <sz val="10"/>
        <rFont val="Arial"/>
        <family val="2"/>
        <charset val="186"/>
      </rPr>
      <t>2</t>
    </r>
  </si>
  <si>
    <r>
      <t xml:space="preserve">Gatvės važiuojamosios dalies dangos konstrukcijos įrengimas </t>
    </r>
    <r>
      <rPr>
        <i/>
        <sz val="10"/>
        <rFont val="Arial"/>
        <family val="2"/>
        <charset val="186"/>
      </rPr>
      <t>(įskaitant vis. transporto stotelių įvažas)</t>
    </r>
  </si>
  <si>
    <r>
      <t>Sujungimas su žvyro dangomis h</t>
    </r>
    <r>
      <rPr>
        <vertAlign val="subscript"/>
        <sz val="10"/>
        <rFont val="Arial"/>
        <family val="2"/>
        <charset val="186"/>
      </rPr>
      <t>vid.</t>
    </r>
    <r>
      <rPr>
        <sz val="10"/>
        <rFont val="Arial"/>
        <family val="2"/>
        <charset val="186"/>
      </rPr>
      <t xml:space="preserve"> 10 cm storio sluoksniu, panaudojant iškastą žvyringą gruntą</t>
    </r>
  </si>
  <si>
    <t>Kelio ženklų demontavimas nuo vienstiebių atramų (skydai)</t>
  </si>
  <si>
    <t>Kelio ženklų demontavimas nuo dvistiebių atramų  (skydai)</t>
  </si>
  <si>
    <t>SUSISIEKIMO DALIS</t>
  </si>
  <si>
    <t>ROMAINIŲ GATVĖ</t>
  </si>
  <si>
    <t>Asfaltbetonio dangos pakrovimas ir išvežimas</t>
  </si>
  <si>
    <t>Statybinio laužo pakrovimas ir išvežimas</t>
  </si>
  <si>
    <t xml:space="preserve">Augalinio sluoksnio (h=15 cm) pašalinimas is gatvės juostos, sustumiant į krūvas </t>
  </si>
  <si>
    <t>Atliekamo augalinio grunto pakrovimas ir išvežimas</t>
  </si>
  <si>
    <t>Grunto kasimas ekskavatoriais, pakrovimas ir išvežimas</t>
  </si>
  <si>
    <t>Betoninių bordiūrų 100.30.15 įrengimas ant betoninio pagrindo  (0.12 m3/m)</t>
  </si>
  <si>
    <t xml:space="preserve">Pereinamųjų betoninių bordiūrų 100.30/22.15 ant betoninio pagrindo: </t>
  </si>
  <si>
    <t>kairinių</t>
  </si>
  <si>
    <t>dešininių</t>
  </si>
  <si>
    <t>Granitinių bordiūrų 30x15 cm įrengimas ant betoninio pagrindo (0.18 m3/m)</t>
  </si>
  <si>
    <t>Granitinių bordiūrų 22x15 cm įrengimas ant betoninio pagrindo (0.12 m3/m)</t>
  </si>
  <si>
    <t>Dangos ženklinimas 1.25 iš baltų šachmatine tvarka išdėstytų langelių sudaryta linija (termoplastu)</t>
  </si>
  <si>
    <t>Dangos ženklinimas 1.12 iš baltų trikampių sudaryta linija (termoplastu)</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</si>
  <si>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</si>
  <si>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ROMAINIŲ G., ŠILAINIŲ PL.(NUO ŠILAINIŲ PL. IKI RAUDONDVARIO PL.) IR RAUDONDVARIO PL. (NUO RAUDONDVARIO PL. IKI ŠILAINIŲ PL.) REKONSTRAVIMO PROJEKTAS</t>
  </si>
  <si>
    <t>Kaina, Eur be PVM</t>
  </si>
  <si>
    <t>Vieneto kaina</t>
  </si>
  <si>
    <t>Iš viso</t>
  </si>
  <si>
    <t>VISO be PVM</t>
  </si>
  <si>
    <t>PVM</t>
  </si>
  <si>
    <t>VISO su PVM</t>
  </si>
  <si>
    <t>Darbų kiekių žiniaraštis (pagal Pagrindinę sutartį Nr. 1)</t>
  </si>
  <si>
    <t>4.3.12</t>
  </si>
  <si>
    <t>Plaukiojančio tipo liukų pakėlimas asfaltavimo metu</t>
  </si>
  <si>
    <t>4.2.5</t>
  </si>
  <si>
    <t>Technologinių deformacinių siūlių įrengimas</t>
  </si>
  <si>
    <t>A_laida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</si>
</sst>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1"/>
      <name val="Times New Roman"/>
      <family val="1"/>
      <charset val="186"/>
    </font>
    <font>
      <sz val="11"/>
      <name val="Times New Roman"/>
      <family val="1"/>
      <charset val="186"/>
    </font>
    <font>
      <vertAlign val="superscript"/>
      <sz val="11"/>
      <name val="Times New Roman"/>
      <family val="1"/>
      <charset val="186"/>
    </font>
    <font>
      <vertAlign val="subscript"/>
      <sz val="11"/>
      <name val="Times New Roman"/>
      <family val="1"/>
      <charset val="186"/>
    </font>
    <font>
      <b/>
      <i/>
      <sz val="11"/>
      <name val="Times New Roman"/>
      <family val="1"/>
      <charset val="186"/>
    </font>
    <font>
      <sz val="11"/>
      <name val="Calibri"/>
      <family val="2"/>
      <charset val="186"/>
      <scheme val="minor"/>
    </font>
    <font>
      <b/>
      <i/>
      <sz val="10"/>
      <name val="Arial"/>
      <family val="2"/>
      <charset val="186"/>
    </font>
    <font>
      <sz val="10"/>
      <name val="Arial"/>
      <family val="2"/>
      <charset val="186"/>
    </font>
    <font>
      <vertAlign val="superscript"/>
      <sz val="10"/>
      <name val="Arial"/>
      <family val="2"/>
      <charset val="186"/>
    </font>
    <font>
      <i/>
      <sz val="10"/>
      <name val="Arial"/>
      <family val="2"/>
      <charset val="186"/>
    </font>
    <font>
      <vertAlign val="subscript"/>
      <sz val="10"/>
      <name val="Arial"/>
      <family val="2"/>
      <charset val="186"/>
    </font>
    <font>
      <sz val="10"/>
      <color theme="1"/>
      <name val="Arial"/>
      <family val="2"/>
      <charset val="186"/>
    </font>
    <font>
      <sz val="11"/>
      <color rgb="FFFF0000"/>
      <name val="Calibri"/>
      <family val="2"/>
      <charset val="186"/>
      <scheme val="minor"/>
    </font>
    <font>
      <b/>
      <sz val="12"/>
      <color theme="1"/>
      <name val="Calibri"/>
      <family val="2"/>
      <charset val="186"/>
      <scheme val="minor"/>
    </font>
    <font>
      <sz val="11"/>
      <color rgb="FF000000"/>
      <name val="Times New Roman"/>
      <family val="1"/>
      <charset val="186"/>
    </font>
    <font>
      <b/>
      <sz val="11"/>
      <color theme="1"/>
      <name val="Calibri"/>
      <family val="2"/>
      <charset val="186"/>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0">
    <xf numFmtId="0" fontId="0" fillId="0" borderId="0" xfId="0"/>
    <xf numFmtId="0" fontId="2" fillId="0" borderId="2"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2"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2" borderId="1" xfId="0" applyFont="1" applyFill="1" applyBorder="1" applyAlignment="1">
      <alignment horizontal="justify" vertical="center" wrapText="1"/>
    </xf>
    <xf numFmtId="0" fontId="2"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0" fontId="2" fillId="0" borderId="5" xfId="0" applyFont="1" applyBorder="1" applyAlignment="1">
      <alignment horizontal="left" vertical="center" wrapText="1"/>
    </xf>
    <xf numFmtId="0" fontId="6" fillId="0" borderId="0" xfId="0" applyFont="1"/>
    <xf numFmtId="0" fontId="7"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2" xfId="0" applyFont="1" applyBorder="1" applyAlignment="1">
      <alignment horizontal="justify" vertical="center" wrapText="1"/>
    </xf>
    <xf numFmtId="0" fontId="8" fillId="2" borderId="1" xfId="0" applyFont="1" applyFill="1" applyBorder="1" applyAlignment="1">
      <alignment horizontal="justify" vertical="center" wrapText="1"/>
    </xf>
    <xf numFmtId="0" fontId="8" fillId="2" borderId="1" xfId="0" applyFont="1" applyFill="1" applyBorder="1" applyAlignment="1">
      <alignment horizontal="center" vertical="center" wrapText="1"/>
    </xf>
    <xf numFmtId="0" fontId="7" fillId="2" borderId="1" xfId="0" applyFont="1" applyFill="1" applyBorder="1" applyAlignment="1">
      <alignment horizontal="justify" vertical="center" wrapText="1"/>
    </xf>
    <xf numFmtId="0" fontId="2" fillId="0" borderId="6" xfId="0" applyFont="1" applyBorder="1" applyAlignment="1">
      <alignment horizontal="left" vertical="center" wrapText="1" indent="2"/>
    </xf>
    <xf numFmtId="0" fontId="2" fillId="0" borderId="7"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2" fillId="0" borderId="0" xfId="0" applyFont="1"/>
    <xf numFmtId="0" fontId="8" fillId="0" borderId="6" xfId="0" applyFont="1" applyBorder="1" applyAlignment="1">
      <alignment horizontal="justify" vertical="center" wrapText="1"/>
    </xf>
    <xf numFmtId="0" fontId="8" fillId="0" borderId="7" xfId="0" applyFont="1" applyBorder="1" applyAlignment="1">
      <alignment horizontal="center" vertical="center" wrapText="1"/>
    </xf>
    <xf numFmtId="0" fontId="8" fillId="0" borderId="4" xfId="0" applyFont="1" applyBorder="1" applyAlignment="1">
      <alignment horizontal="justify" vertical="center" wrapText="1"/>
    </xf>
    <xf numFmtId="0" fontId="8" fillId="0" borderId="4" xfId="0" applyFont="1" applyBorder="1" applyAlignment="1">
      <alignment horizontal="center" vertical="center" wrapText="1"/>
    </xf>
    <xf numFmtId="0" fontId="8" fillId="0" borderId="7" xfId="0" applyFont="1" applyBorder="1" applyAlignment="1">
      <alignment horizontal="justify"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1" fillId="0" borderId="5" xfId="0" applyFont="1" applyBorder="1" applyAlignment="1">
      <alignment horizontal="left" vertical="center" wrapText="1" indent="3"/>
    </xf>
    <xf numFmtId="0" fontId="2" fillId="0" borderId="5" xfId="0" applyFont="1" applyBorder="1" applyAlignment="1">
      <alignment horizontal="left" vertical="center" wrapText="1" indent="2"/>
    </xf>
    <xf numFmtId="0" fontId="1" fillId="0" borderId="5" xfId="0" applyFont="1" applyBorder="1" applyAlignment="1">
      <alignment horizontal="left" vertical="center" wrapText="1"/>
    </xf>
    <xf numFmtId="0" fontId="1" fillId="0" borderId="5" xfId="0" applyFont="1" applyBorder="1" applyAlignment="1">
      <alignment horizontal="left" vertical="center" wrapText="1" indent="2"/>
    </xf>
    <xf numFmtId="0" fontId="8" fillId="0" borderId="6"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2" fillId="0" borderId="7" xfId="0" applyFont="1" applyBorder="1" applyAlignment="1">
      <alignment horizontal="left" vertical="center" wrapText="1"/>
    </xf>
    <xf numFmtId="0" fontId="2" fillId="0" borderId="4" xfId="0" applyFont="1" applyBorder="1" applyAlignment="1">
      <alignment horizontal="left" vertical="center" wrapText="1" indent="2"/>
    </xf>
    <xf numFmtId="0" fontId="0" fillId="0" borderId="0" xfId="0" applyFill="1"/>
    <xf numFmtId="0" fontId="14" fillId="0" borderId="0" xfId="0" applyFont="1" applyAlignment="1"/>
    <xf numFmtId="0" fontId="0" fillId="0" borderId="8" xfId="0" applyBorder="1"/>
    <xf numFmtId="0" fontId="0" fillId="0" borderId="7" xfId="0" applyBorder="1"/>
    <xf numFmtId="0" fontId="0" fillId="0" borderId="3" xfId="0" applyBorder="1" applyAlignment="1">
      <alignment wrapText="1"/>
    </xf>
    <xf numFmtId="0" fontId="0" fillId="0" borderId="10" xfId="0" applyBorder="1"/>
    <xf numFmtId="0" fontId="0" fillId="0" borderId="11" xfId="0" applyBorder="1"/>
    <xf numFmtId="0" fontId="8"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14" xfId="0" applyFont="1" applyFill="1" applyBorder="1" applyAlignment="1">
      <alignment horizontal="center" vertical="center" wrapText="1"/>
    </xf>
    <xf numFmtId="0" fontId="6" fillId="0" borderId="13" xfId="0" applyFont="1" applyBorder="1" applyProtection="1">
      <protection locked="0"/>
    </xf>
    <xf numFmtId="0" fontId="0" fillId="0" borderId="13" xfId="0" applyBorder="1" applyProtection="1">
      <protection locked="0"/>
    </xf>
    <xf numFmtId="0" fontId="0" fillId="0" borderId="12" xfId="0" applyBorder="1" applyProtection="1">
      <protection locked="0"/>
    </xf>
    <xf numFmtId="0" fontId="2" fillId="3" borderId="5" xfId="0" applyFont="1" applyFill="1" applyBorder="1" applyAlignment="1">
      <alignment horizontal="left" vertical="center" wrapText="1" indent="2"/>
    </xf>
    <xf numFmtId="0" fontId="2" fillId="3" borderId="1" xfId="0" applyFont="1" applyFill="1" applyBorder="1" applyAlignment="1">
      <alignment horizontal="justify" vertical="center" wrapText="1"/>
    </xf>
    <xf numFmtId="0" fontId="2" fillId="3" borderId="1"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2" fillId="0" borderId="4" xfId="0" applyFont="1" applyBorder="1" applyAlignment="1">
      <alignment horizontal="left" vertical="center" wrapText="1" indent="2"/>
    </xf>
    <xf numFmtId="0" fontId="8" fillId="0" borderId="2" xfId="0" applyFont="1" applyBorder="1" applyAlignment="1">
      <alignment horizontal="center" vertical="center" wrapText="1"/>
    </xf>
    <xf numFmtId="0" fontId="15" fillId="0" borderId="13" xfId="0" applyFont="1" applyBorder="1" applyAlignment="1">
      <alignment vertical="center" wrapText="1"/>
    </xf>
    <xf numFmtId="0" fontId="14" fillId="4" borderId="0" xfId="0" applyFont="1" applyFill="1" applyAlignment="1"/>
    <xf numFmtId="0" fontId="13" fillId="0" borderId="0" xfId="0" applyFont="1" applyAlignment="1">
      <alignment horizontal="center" vertical="top" wrapText="1"/>
    </xf>
    <xf numFmtId="0" fontId="0" fillId="0" borderId="0" xfId="0" applyAlignment="1">
      <alignment horizontal="center" vertical="top" wrapText="1"/>
    </xf>
    <xf numFmtId="0" fontId="2" fillId="0" borderId="4" xfId="0" applyFont="1" applyBorder="1" applyAlignment="1">
      <alignment horizontal="left" vertical="center" wrapText="1" indent="2"/>
    </xf>
    <xf numFmtId="0" fontId="8" fillId="0" borderId="4" xfId="0" applyFont="1" applyBorder="1" applyAlignment="1">
      <alignment horizontal="center" vertical="center" wrapText="1"/>
    </xf>
    <xf numFmtId="0" fontId="2" fillId="0" borderId="3" xfId="0" applyFont="1" applyBorder="1" applyAlignment="1">
      <alignment horizontal="left" vertical="center" wrapText="1" indent="2"/>
    </xf>
    <xf numFmtId="0" fontId="2" fillId="0" borderId="5" xfId="0" applyFont="1" applyBorder="1" applyAlignment="1">
      <alignment horizontal="left" vertical="center" wrapText="1" indent="2"/>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8" fillId="0" borderId="3" xfId="0" applyFont="1" applyBorder="1" applyAlignment="1">
      <alignment horizontal="justify" vertical="center" wrapText="1"/>
    </xf>
    <xf numFmtId="0" fontId="8" fillId="0" borderId="5" xfId="0" applyFont="1" applyBorder="1" applyAlignment="1">
      <alignment horizontal="justify"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2" fontId="0" fillId="0" borderId="13" xfId="0" applyNumberFormat="1" applyBorder="1" applyAlignment="1" applyProtection="1">
      <alignment horizontal="center" vertical="center"/>
      <protection locked="0"/>
    </xf>
    <xf numFmtId="2" fontId="0" fillId="0" borderId="18" xfId="0" applyNumberFormat="1" applyBorder="1" applyAlignment="1" applyProtection="1">
      <alignment horizontal="center" vertical="center"/>
      <protection locked="0"/>
    </xf>
    <xf numFmtId="2" fontId="0" fillId="0" borderId="19" xfId="0" applyNumberFormat="1" applyBorder="1" applyAlignment="1" applyProtection="1">
      <alignment horizontal="center" vertical="center"/>
      <protection locked="0"/>
    </xf>
    <xf numFmtId="2" fontId="16" fillId="0" borderId="12" xfId="0" applyNumberFormat="1" applyFont="1" applyBorder="1" applyAlignment="1" applyProtection="1">
      <alignment horizontal="right" vertical="center"/>
      <protection locked="0"/>
    </xf>
    <xf numFmtId="2" fontId="0" fillId="0" borderId="12" xfId="0" applyNumberFormat="1" applyBorder="1" applyAlignment="1" applyProtection="1">
      <alignment horizontal="right" vertical="center"/>
      <protection locked="0"/>
    </xf>
    <xf numFmtId="2" fontId="16" fillId="0" borderId="12"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55"/>
  <sheetViews>
    <sheetView tabSelected="1" topLeftCell="A133" workbookViewId="0">
      <selection activeCell="F155" sqref="F155"/>
    </sheetView>
  </sheetViews>
  <sheetFormatPr defaultRowHeight="15" x14ac:dyDescent="0.25"/>
  <cols>
    <col min="1" max="1" width="9.140625" style="10"/>
    <col min="2" max="2" width="40.140625" style="10" customWidth="1"/>
    <col min="3" max="5" width="9.140625" style="10"/>
    <col min="6" max="6" width="10.42578125" customWidth="1"/>
  </cols>
  <sheetData>
    <row r="1" spans="1:7" ht="15.75" x14ac:dyDescent="0.25">
      <c r="A1"/>
      <c r="B1"/>
      <c r="C1"/>
      <c r="D1" s="42" t="s">
        <v>265</v>
      </c>
      <c r="E1" s="42"/>
      <c r="F1" s="42"/>
    </row>
    <row r="2" spans="1:7" ht="15.75" x14ac:dyDescent="0.25">
      <c r="A2"/>
      <c r="B2"/>
      <c r="C2"/>
      <c r="D2" s="68" t="s">
        <v>270</v>
      </c>
      <c r="E2" s="42"/>
      <c r="F2" s="42"/>
    </row>
    <row r="3" spans="1:7" ht="75.599999999999994" customHeight="1" x14ac:dyDescent="0.25">
      <c r="A3"/>
      <c r="B3" s="69" t="s">
        <v>257</v>
      </c>
      <c r="C3" s="69"/>
      <c r="D3" s="69"/>
      <c r="E3" s="69"/>
      <c r="F3" s="69"/>
      <c r="G3" s="69"/>
    </row>
    <row r="4" spans="1:7" x14ac:dyDescent="0.25">
      <c r="A4"/>
      <c r="B4"/>
      <c r="C4"/>
      <c r="D4"/>
      <c r="E4"/>
    </row>
    <row r="5" spans="1:7" ht="15" customHeight="1" x14ac:dyDescent="0.25">
      <c r="A5"/>
      <c r="B5" s="70" t="s">
        <v>258</v>
      </c>
      <c r="C5" s="70"/>
      <c r="D5" s="70"/>
      <c r="E5" s="70"/>
      <c r="F5" s="70"/>
    </row>
    <row r="6" spans="1:7" ht="35.25" customHeight="1" x14ac:dyDescent="0.25">
      <c r="A6"/>
      <c r="B6" s="70"/>
      <c r="C6" s="70"/>
      <c r="D6" s="70"/>
      <c r="E6" s="70"/>
      <c r="F6" s="70"/>
    </row>
    <row r="8" spans="1:7" x14ac:dyDescent="0.25">
      <c r="B8" s="10" t="s">
        <v>242</v>
      </c>
    </row>
    <row r="9" spans="1:7" ht="15.75" thickBot="1" x14ac:dyDescent="0.3">
      <c r="B9" s="22" t="s">
        <v>243</v>
      </c>
    </row>
    <row r="10" spans="1:7" ht="15.75" thickBot="1" x14ac:dyDescent="0.3">
      <c r="E10" s="43" t="s">
        <v>259</v>
      </c>
      <c r="F10" s="44"/>
    </row>
    <row r="11" spans="1:7" ht="30.75" thickBot="1" x14ac:dyDescent="0.3">
      <c r="A11" s="28" t="s">
        <v>0</v>
      </c>
      <c r="B11" s="29" t="s">
        <v>1</v>
      </c>
      <c r="C11" s="30" t="s">
        <v>2</v>
      </c>
      <c r="D11" s="29" t="s">
        <v>3</v>
      </c>
      <c r="E11" s="45" t="s">
        <v>260</v>
      </c>
      <c r="F11" s="45" t="s">
        <v>261</v>
      </c>
    </row>
    <row r="12" spans="1:7" ht="15.75" thickBot="1" x14ac:dyDescent="0.3">
      <c r="A12" s="31" t="s">
        <v>4</v>
      </c>
      <c r="B12" s="11" t="s">
        <v>5</v>
      </c>
      <c r="C12" s="12"/>
      <c r="D12" s="48"/>
      <c r="E12" s="58"/>
      <c r="F12" s="59"/>
    </row>
    <row r="13" spans="1:7" ht="30.75" thickBot="1" x14ac:dyDescent="0.3">
      <c r="A13" s="18" t="s">
        <v>9</v>
      </c>
      <c r="B13" s="19" t="s">
        <v>240</v>
      </c>
      <c r="C13" s="20" t="s">
        <v>6</v>
      </c>
      <c r="D13" s="49">
        <v>61</v>
      </c>
      <c r="E13" s="84">
        <v>14.6</v>
      </c>
      <c r="F13" s="84">
        <f>+ROUND(E13*D13,2)</f>
        <v>890.6</v>
      </c>
    </row>
    <row r="14" spans="1:7" ht="30.75" thickBot="1" x14ac:dyDescent="0.3">
      <c r="A14" s="18" t="s">
        <v>10</v>
      </c>
      <c r="B14" s="19" t="s">
        <v>241</v>
      </c>
      <c r="C14" s="20" t="s">
        <v>6</v>
      </c>
      <c r="D14" s="49">
        <v>2</v>
      </c>
      <c r="E14" s="84">
        <v>33.22</v>
      </c>
      <c r="F14" s="84">
        <f t="shared" ref="F14:F77" si="0">+ROUND(E14*D14,2)</f>
        <v>66.44</v>
      </c>
    </row>
    <row r="15" spans="1:7" ht="30.75" thickBot="1" x14ac:dyDescent="0.3">
      <c r="A15" s="32" t="s">
        <v>11</v>
      </c>
      <c r="B15" s="2" t="s">
        <v>12</v>
      </c>
      <c r="C15" s="4" t="s">
        <v>7</v>
      </c>
      <c r="D15" s="50">
        <v>23066</v>
      </c>
      <c r="E15" s="84">
        <v>0.67</v>
      </c>
      <c r="F15" s="84">
        <f t="shared" si="0"/>
        <v>15454.22</v>
      </c>
    </row>
    <row r="16" spans="1:7" ht="30.75" thickBot="1" x14ac:dyDescent="0.3">
      <c r="A16" s="32" t="s">
        <v>13</v>
      </c>
      <c r="B16" s="2" t="s">
        <v>14</v>
      </c>
      <c r="C16" s="4" t="s">
        <v>7</v>
      </c>
      <c r="D16" s="50">
        <v>1630</v>
      </c>
      <c r="E16" s="84">
        <v>0.95</v>
      </c>
      <c r="F16" s="84">
        <f t="shared" si="0"/>
        <v>1548.5</v>
      </c>
    </row>
    <row r="17" spans="1:6" ht="15.75" thickBot="1" x14ac:dyDescent="0.3">
      <c r="A17" s="32" t="s">
        <v>15</v>
      </c>
      <c r="B17" s="2" t="s">
        <v>244</v>
      </c>
      <c r="C17" s="4" t="s">
        <v>16</v>
      </c>
      <c r="D17" s="50">
        <v>5217</v>
      </c>
      <c r="E17" s="84">
        <v>5.66</v>
      </c>
      <c r="F17" s="84">
        <f t="shared" si="0"/>
        <v>29528.22</v>
      </c>
    </row>
    <row r="18" spans="1:6" ht="30.75" thickBot="1" x14ac:dyDescent="0.3">
      <c r="A18" s="32" t="s">
        <v>17</v>
      </c>
      <c r="B18" s="2" t="s">
        <v>18</v>
      </c>
      <c r="C18" s="4" t="s">
        <v>7</v>
      </c>
      <c r="D18" s="50">
        <v>747</v>
      </c>
      <c r="E18" s="84">
        <v>1.72</v>
      </c>
      <c r="F18" s="84">
        <f t="shared" si="0"/>
        <v>1284.8399999999999</v>
      </c>
    </row>
    <row r="19" spans="1:6" ht="30.75" thickBot="1" x14ac:dyDescent="0.3">
      <c r="A19" s="32" t="s">
        <v>19</v>
      </c>
      <c r="B19" s="2" t="s">
        <v>20</v>
      </c>
      <c r="C19" s="4" t="s">
        <v>8</v>
      </c>
      <c r="D19" s="50">
        <v>532</v>
      </c>
      <c r="E19" s="84">
        <v>1.66</v>
      </c>
      <c r="F19" s="84">
        <f t="shared" si="0"/>
        <v>883.12</v>
      </c>
    </row>
    <row r="20" spans="1:6" ht="30.75" thickBot="1" x14ac:dyDescent="0.3">
      <c r="A20" s="32" t="s">
        <v>21</v>
      </c>
      <c r="B20" s="2" t="s">
        <v>22</v>
      </c>
      <c r="C20" s="4" t="s">
        <v>8</v>
      </c>
      <c r="D20" s="50">
        <v>385</v>
      </c>
      <c r="E20" s="84">
        <v>0.85</v>
      </c>
      <c r="F20" s="84">
        <f t="shared" si="0"/>
        <v>327.25</v>
      </c>
    </row>
    <row r="21" spans="1:6" x14ac:dyDescent="0.25">
      <c r="A21" s="73" t="s">
        <v>23</v>
      </c>
      <c r="B21" s="1" t="s">
        <v>24</v>
      </c>
      <c r="C21" s="77" t="s">
        <v>8</v>
      </c>
      <c r="D21" s="51"/>
      <c r="E21" s="84"/>
      <c r="F21" s="84"/>
    </row>
    <row r="22" spans="1:6" x14ac:dyDescent="0.25">
      <c r="A22" s="71"/>
      <c r="B22" s="1" t="s">
        <v>25</v>
      </c>
      <c r="C22" s="78"/>
      <c r="D22" s="51">
        <v>6</v>
      </c>
      <c r="E22" s="84">
        <v>8.09</v>
      </c>
      <c r="F22" s="84">
        <f t="shared" si="0"/>
        <v>48.54</v>
      </c>
    </row>
    <row r="23" spans="1:6" x14ac:dyDescent="0.25">
      <c r="A23" s="71"/>
      <c r="B23" s="1" t="s">
        <v>26</v>
      </c>
      <c r="C23" s="78"/>
      <c r="D23" s="51">
        <v>13</v>
      </c>
      <c r="E23" s="84">
        <v>9.6300000000000008</v>
      </c>
      <c r="F23" s="84">
        <f t="shared" si="0"/>
        <v>125.19</v>
      </c>
    </row>
    <row r="24" spans="1:6" ht="15.75" thickBot="1" x14ac:dyDescent="0.3">
      <c r="A24" s="74"/>
      <c r="B24" s="2" t="s">
        <v>27</v>
      </c>
      <c r="C24" s="79"/>
      <c r="D24" s="50">
        <v>16</v>
      </c>
      <c r="E24" s="84">
        <v>18.82</v>
      </c>
      <c r="F24" s="84">
        <f t="shared" si="0"/>
        <v>301.12</v>
      </c>
    </row>
    <row r="25" spans="1:6" ht="15.75" thickBot="1" x14ac:dyDescent="0.3">
      <c r="A25" s="32" t="s">
        <v>28</v>
      </c>
      <c r="B25" s="2" t="s">
        <v>29</v>
      </c>
      <c r="C25" s="4" t="s">
        <v>8</v>
      </c>
      <c r="D25" s="50">
        <v>70</v>
      </c>
      <c r="E25" s="84">
        <v>7.1</v>
      </c>
      <c r="F25" s="84">
        <f t="shared" si="0"/>
        <v>497</v>
      </c>
    </row>
    <row r="26" spans="1:6" ht="15.75" thickBot="1" x14ac:dyDescent="0.3">
      <c r="A26" s="32" t="s">
        <v>30</v>
      </c>
      <c r="B26" s="2" t="s">
        <v>245</v>
      </c>
      <c r="C26" s="4" t="s">
        <v>16</v>
      </c>
      <c r="D26" s="50">
        <v>220</v>
      </c>
      <c r="E26" s="84">
        <v>9.9600000000000009</v>
      </c>
      <c r="F26" s="84">
        <f t="shared" si="0"/>
        <v>2191.1999999999998</v>
      </c>
    </row>
    <row r="27" spans="1:6" ht="35.25" customHeight="1" thickBot="1" x14ac:dyDescent="0.3">
      <c r="A27" s="18" t="s">
        <v>31</v>
      </c>
      <c r="B27" s="23" t="s">
        <v>246</v>
      </c>
      <c r="C27" s="24" t="s">
        <v>237</v>
      </c>
      <c r="D27" s="49">
        <v>16114</v>
      </c>
      <c r="E27" s="84">
        <v>0.55000000000000004</v>
      </c>
      <c r="F27" s="84">
        <f t="shared" si="0"/>
        <v>8862.7000000000007</v>
      </c>
    </row>
    <row r="28" spans="1:6" ht="29.25" customHeight="1" thickBot="1" x14ac:dyDescent="0.3">
      <c r="A28" s="32" t="s">
        <v>32</v>
      </c>
      <c r="B28" s="13" t="s">
        <v>247</v>
      </c>
      <c r="C28" s="12" t="s">
        <v>236</v>
      </c>
      <c r="D28" s="50">
        <v>1350</v>
      </c>
      <c r="E28" s="84">
        <v>6.55</v>
      </c>
      <c r="F28" s="84">
        <f t="shared" si="0"/>
        <v>8842.5</v>
      </c>
    </row>
    <row r="29" spans="1:6" ht="15.75" thickBot="1" x14ac:dyDescent="0.3">
      <c r="A29" s="31" t="s">
        <v>33</v>
      </c>
      <c r="B29" s="11" t="s">
        <v>34</v>
      </c>
      <c r="C29" s="12"/>
      <c r="D29" s="48"/>
      <c r="E29" s="58"/>
      <c r="F29" s="84"/>
    </row>
    <row r="30" spans="1:6" ht="26.25" thickBot="1" x14ac:dyDescent="0.3">
      <c r="A30" s="32" t="s">
        <v>35</v>
      </c>
      <c r="B30" s="13" t="s">
        <v>36</v>
      </c>
      <c r="C30" s="12" t="s">
        <v>236</v>
      </c>
      <c r="D30" s="50">
        <v>740</v>
      </c>
      <c r="E30" s="84">
        <v>1.4</v>
      </c>
      <c r="F30" s="84">
        <f t="shared" si="0"/>
        <v>1036</v>
      </c>
    </row>
    <row r="31" spans="1:6" ht="26.25" thickBot="1" x14ac:dyDescent="0.3">
      <c r="A31" s="32" t="s">
        <v>37</v>
      </c>
      <c r="B31" s="13" t="s">
        <v>248</v>
      </c>
      <c r="C31" s="12" t="s">
        <v>236</v>
      </c>
      <c r="D31" s="50">
        <v>32400</v>
      </c>
      <c r="E31" s="84">
        <v>7.09</v>
      </c>
      <c r="F31" s="84">
        <f t="shared" si="0"/>
        <v>229716</v>
      </c>
    </row>
    <row r="32" spans="1:6" ht="15.75" thickBot="1" x14ac:dyDescent="0.3">
      <c r="A32" s="32" t="s">
        <v>38</v>
      </c>
      <c r="B32" s="13" t="s">
        <v>39</v>
      </c>
      <c r="C32" s="12" t="s">
        <v>236</v>
      </c>
      <c r="D32" s="50">
        <v>740</v>
      </c>
      <c r="E32" s="84">
        <v>18.13</v>
      </c>
      <c r="F32" s="84">
        <f t="shared" si="0"/>
        <v>13416.2</v>
      </c>
    </row>
    <row r="33" spans="1:6" ht="29.25" customHeight="1" thickBot="1" x14ac:dyDescent="0.3">
      <c r="A33" s="32" t="s">
        <v>40</v>
      </c>
      <c r="B33" s="23" t="s">
        <v>41</v>
      </c>
      <c r="C33" s="24" t="s">
        <v>237</v>
      </c>
      <c r="D33" s="52">
        <v>24810</v>
      </c>
      <c r="E33" s="84">
        <v>0.65</v>
      </c>
      <c r="F33" s="84">
        <f t="shared" si="0"/>
        <v>16126.5</v>
      </c>
    </row>
    <row r="34" spans="1:6" ht="28.5" customHeight="1" thickBot="1" x14ac:dyDescent="0.3">
      <c r="A34" s="32" t="s">
        <v>42</v>
      </c>
      <c r="B34" s="23" t="s">
        <v>43</v>
      </c>
      <c r="C34" s="24" t="s">
        <v>237</v>
      </c>
      <c r="D34" s="49">
        <v>20100</v>
      </c>
      <c r="E34" s="84">
        <v>0.78</v>
      </c>
      <c r="F34" s="84">
        <f t="shared" si="0"/>
        <v>15678</v>
      </c>
    </row>
    <row r="35" spans="1:6" ht="43.5" customHeight="1" thickBot="1" x14ac:dyDescent="0.3">
      <c r="A35" s="32" t="s">
        <v>44</v>
      </c>
      <c r="B35" s="25" t="s">
        <v>45</v>
      </c>
      <c r="C35" s="26" t="s">
        <v>237</v>
      </c>
      <c r="D35" s="53">
        <v>10670</v>
      </c>
      <c r="E35" s="84">
        <v>4.5599999999999996</v>
      </c>
      <c r="F35" s="84">
        <f t="shared" si="0"/>
        <v>48655.199999999997</v>
      </c>
    </row>
    <row r="36" spans="1:6" ht="26.25" thickBot="1" x14ac:dyDescent="0.3">
      <c r="A36" s="32" t="s">
        <v>46</v>
      </c>
      <c r="B36" s="27" t="s">
        <v>47</v>
      </c>
      <c r="C36" s="24" t="s">
        <v>237</v>
      </c>
      <c r="D36" s="54">
        <v>156</v>
      </c>
      <c r="E36" s="84">
        <v>9.6</v>
      </c>
      <c r="F36" s="84">
        <f t="shared" si="0"/>
        <v>1497.6</v>
      </c>
    </row>
    <row r="37" spans="1:6" ht="15.75" thickBot="1" x14ac:dyDescent="0.3">
      <c r="A37" s="31" t="s">
        <v>48</v>
      </c>
      <c r="B37" s="11" t="s">
        <v>49</v>
      </c>
      <c r="C37" s="12"/>
      <c r="D37" s="48"/>
      <c r="E37" s="84"/>
      <c r="F37" s="84"/>
    </row>
    <row r="38" spans="1:6" ht="26.25" thickBot="1" x14ac:dyDescent="0.3">
      <c r="A38" s="18" t="s">
        <v>50</v>
      </c>
      <c r="B38" s="27" t="s">
        <v>249</v>
      </c>
      <c r="C38" s="35" t="s">
        <v>8</v>
      </c>
      <c r="D38" s="55">
        <v>5375</v>
      </c>
      <c r="E38" s="84">
        <v>34.03</v>
      </c>
      <c r="F38" s="84">
        <f t="shared" si="0"/>
        <v>182911.25</v>
      </c>
    </row>
    <row r="39" spans="1:6" ht="25.5" x14ac:dyDescent="0.25">
      <c r="A39" s="71" t="s">
        <v>51</v>
      </c>
      <c r="B39" s="14" t="s">
        <v>52</v>
      </c>
      <c r="C39" s="72" t="s">
        <v>8</v>
      </c>
      <c r="D39" s="53"/>
      <c r="E39" s="84"/>
      <c r="F39" s="84"/>
    </row>
    <row r="40" spans="1:6" x14ac:dyDescent="0.25">
      <c r="A40" s="71"/>
      <c r="B40" s="14" t="s">
        <v>53</v>
      </c>
      <c r="C40" s="72"/>
      <c r="D40" s="53">
        <v>6</v>
      </c>
      <c r="E40" s="84">
        <v>44.31</v>
      </c>
      <c r="F40" s="84">
        <f t="shared" si="0"/>
        <v>265.86</v>
      </c>
    </row>
    <row r="41" spans="1:6" x14ac:dyDescent="0.25">
      <c r="A41" s="71"/>
      <c r="B41" s="14" t="s">
        <v>54</v>
      </c>
      <c r="C41" s="72"/>
      <c r="D41" s="53">
        <v>27</v>
      </c>
      <c r="E41" s="84">
        <v>44.31</v>
      </c>
      <c r="F41" s="84">
        <f t="shared" si="0"/>
        <v>1196.3699999999999</v>
      </c>
    </row>
    <row r="42" spans="1:6" ht="15.75" thickBot="1" x14ac:dyDescent="0.3">
      <c r="A42" s="71"/>
      <c r="B42" s="14" t="s">
        <v>55</v>
      </c>
      <c r="C42" s="72"/>
      <c r="D42" s="48">
        <v>24</v>
      </c>
      <c r="E42" s="84">
        <v>44.31</v>
      </c>
      <c r="F42" s="84">
        <f t="shared" si="0"/>
        <v>1063.44</v>
      </c>
    </row>
    <row r="43" spans="1:6" ht="35.25" customHeight="1" x14ac:dyDescent="0.25">
      <c r="A43" s="73" t="s">
        <v>56</v>
      </c>
      <c r="B43" s="36" t="s">
        <v>250</v>
      </c>
      <c r="C43" s="75" t="s">
        <v>8</v>
      </c>
      <c r="D43" s="53"/>
      <c r="E43" s="84"/>
      <c r="F43" s="84"/>
    </row>
    <row r="44" spans="1:6" ht="14.25" customHeight="1" x14ac:dyDescent="0.25">
      <c r="A44" s="71"/>
      <c r="B44" s="37" t="s">
        <v>251</v>
      </c>
      <c r="C44" s="72"/>
      <c r="D44" s="53">
        <v>130</v>
      </c>
      <c r="E44" s="84">
        <v>43.18</v>
      </c>
      <c r="F44" s="84">
        <f t="shared" si="0"/>
        <v>5613.4</v>
      </c>
    </row>
    <row r="45" spans="1:6" ht="14.25" customHeight="1" thickBot="1" x14ac:dyDescent="0.3">
      <c r="A45" s="74"/>
      <c r="B45" s="38" t="s">
        <v>252</v>
      </c>
      <c r="C45" s="76"/>
      <c r="D45" s="48">
        <v>130</v>
      </c>
      <c r="E45" s="84">
        <v>43.18</v>
      </c>
      <c r="F45" s="84">
        <f t="shared" si="0"/>
        <v>5613.4</v>
      </c>
    </row>
    <row r="46" spans="1:6" ht="26.25" thickBot="1" x14ac:dyDescent="0.3">
      <c r="A46" s="32" t="s">
        <v>57</v>
      </c>
      <c r="B46" s="13" t="s">
        <v>58</v>
      </c>
      <c r="C46" s="12" t="s">
        <v>8</v>
      </c>
      <c r="D46" s="48">
        <v>6810</v>
      </c>
      <c r="E46" s="84">
        <v>11.56</v>
      </c>
      <c r="F46" s="84">
        <f t="shared" si="0"/>
        <v>78723.600000000006</v>
      </c>
    </row>
    <row r="47" spans="1:6" ht="30.75" thickBot="1" x14ac:dyDescent="0.3">
      <c r="A47" s="32" t="s">
        <v>59</v>
      </c>
      <c r="B47" s="5" t="s">
        <v>60</v>
      </c>
      <c r="C47" s="12" t="s">
        <v>8</v>
      </c>
      <c r="D47" s="48">
        <v>1114</v>
      </c>
      <c r="E47" s="84">
        <v>30.65</v>
      </c>
      <c r="F47" s="84">
        <f t="shared" si="0"/>
        <v>34144.1</v>
      </c>
    </row>
    <row r="48" spans="1:6" ht="30.75" thickBot="1" x14ac:dyDescent="0.3">
      <c r="A48" s="18" t="s">
        <v>61</v>
      </c>
      <c r="B48" s="39" t="s">
        <v>253</v>
      </c>
      <c r="C48" s="35" t="s">
        <v>8</v>
      </c>
      <c r="D48" s="55">
        <v>80</v>
      </c>
      <c r="E48" s="84">
        <v>97.2</v>
      </c>
      <c r="F48" s="84">
        <f t="shared" si="0"/>
        <v>7776</v>
      </c>
    </row>
    <row r="49" spans="1:6" ht="30.75" thickBot="1" x14ac:dyDescent="0.3">
      <c r="A49" s="40" t="s">
        <v>62</v>
      </c>
      <c r="B49" s="3" t="s">
        <v>254</v>
      </c>
      <c r="C49" s="26" t="s">
        <v>8</v>
      </c>
      <c r="D49" s="56">
        <v>170</v>
      </c>
      <c r="E49" s="84">
        <v>69.14</v>
      </c>
      <c r="F49" s="84">
        <f t="shared" si="0"/>
        <v>11753.8</v>
      </c>
    </row>
    <row r="50" spans="1:6" ht="26.25" thickBot="1" x14ac:dyDescent="0.3">
      <c r="A50" s="18" t="s">
        <v>63</v>
      </c>
      <c r="B50" s="27" t="s">
        <v>64</v>
      </c>
      <c r="C50" s="24" t="s">
        <v>8</v>
      </c>
      <c r="D50" s="54">
        <v>7056</v>
      </c>
      <c r="E50" s="84">
        <v>3.12</v>
      </c>
      <c r="F50" s="84">
        <f t="shared" si="0"/>
        <v>22014.720000000001</v>
      </c>
    </row>
    <row r="51" spans="1:6" ht="19.5" customHeight="1" thickBot="1" x14ac:dyDescent="0.3">
      <c r="A51" s="31" t="s">
        <v>65</v>
      </c>
      <c r="B51" s="11" t="s">
        <v>66</v>
      </c>
      <c r="C51" s="12"/>
      <c r="D51" s="48"/>
      <c r="E51" s="58"/>
      <c r="F51" s="84"/>
    </row>
    <row r="52" spans="1:6" ht="33" customHeight="1" thickBot="1" x14ac:dyDescent="0.3">
      <c r="A52" s="34" t="s">
        <v>67</v>
      </c>
      <c r="B52" s="11" t="s">
        <v>68</v>
      </c>
      <c r="C52" s="12"/>
      <c r="D52" s="48"/>
      <c r="E52" s="58"/>
      <c r="F52" s="84"/>
    </row>
    <row r="53" spans="1:6" ht="26.25" thickBot="1" x14ac:dyDescent="0.3">
      <c r="A53" s="18" t="s">
        <v>69</v>
      </c>
      <c r="B53" s="13" t="s">
        <v>70</v>
      </c>
      <c r="C53" s="12" t="s">
        <v>236</v>
      </c>
      <c r="D53" s="48">
        <v>375</v>
      </c>
      <c r="E53" s="84">
        <v>27.74</v>
      </c>
      <c r="F53" s="84">
        <f t="shared" si="0"/>
        <v>10402.5</v>
      </c>
    </row>
    <row r="54" spans="1:6" ht="30.75" customHeight="1" thickBot="1" x14ac:dyDescent="0.3">
      <c r="A54" s="32" t="s">
        <v>71</v>
      </c>
      <c r="B54" s="13" t="s">
        <v>72</v>
      </c>
      <c r="C54" s="12" t="s">
        <v>237</v>
      </c>
      <c r="D54" s="48">
        <v>631</v>
      </c>
      <c r="E54" s="84">
        <v>13.85</v>
      </c>
      <c r="F54" s="84">
        <f t="shared" si="0"/>
        <v>8739.35</v>
      </c>
    </row>
    <row r="55" spans="1:6" ht="26.25" thickBot="1" x14ac:dyDescent="0.3">
      <c r="A55" s="32" t="s">
        <v>73</v>
      </c>
      <c r="B55" s="13" t="s">
        <v>74</v>
      </c>
      <c r="C55" s="12" t="s">
        <v>237</v>
      </c>
      <c r="D55" s="48">
        <v>631</v>
      </c>
      <c r="E55" s="84">
        <v>23.37</v>
      </c>
      <c r="F55" s="84">
        <f t="shared" si="0"/>
        <v>14746.47</v>
      </c>
    </row>
    <row r="56" spans="1:6" ht="26.25" thickBot="1" x14ac:dyDescent="0.3">
      <c r="A56" s="32" t="s">
        <v>75</v>
      </c>
      <c r="B56" s="13" t="s">
        <v>76</v>
      </c>
      <c r="C56" s="12" t="s">
        <v>237</v>
      </c>
      <c r="D56" s="48">
        <v>631</v>
      </c>
      <c r="E56" s="84">
        <v>13.68</v>
      </c>
      <c r="F56" s="84">
        <f t="shared" si="0"/>
        <v>8632.08</v>
      </c>
    </row>
    <row r="57" spans="1:6" ht="26.25" thickBot="1" x14ac:dyDescent="0.3">
      <c r="A57" s="32" t="s">
        <v>77</v>
      </c>
      <c r="B57" s="13" t="s">
        <v>78</v>
      </c>
      <c r="C57" s="12" t="s">
        <v>237</v>
      </c>
      <c r="D57" s="48">
        <v>631</v>
      </c>
      <c r="E57" s="84">
        <v>15.39</v>
      </c>
      <c r="F57" s="84">
        <f t="shared" si="0"/>
        <v>9711.09</v>
      </c>
    </row>
    <row r="58" spans="1:6" ht="26.25" thickBot="1" x14ac:dyDescent="0.3">
      <c r="A58" s="32" t="s">
        <v>79</v>
      </c>
      <c r="B58" s="13" t="s">
        <v>80</v>
      </c>
      <c r="C58" s="12" t="s">
        <v>237</v>
      </c>
      <c r="D58" s="48">
        <v>1262</v>
      </c>
      <c r="E58" s="84">
        <v>0.45</v>
      </c>
      <c r="F58" s="84">
        <f t="shared" si="0"/>
        <v>567.9</v>
      </c>
    </row>
    <row r="59" spans="1:6" ht="26.25" thickBot="1" x14ac:dyDescent="0.3">
      <c r="A59" s="32" t="s">
        <v>81</v>
      </c>
      <c r="B59" s="13" t="s">
        <v>82</v>
      </c>
      <c r="C59" s="12" t="s">
        <v>237</v>
      </c>
      <c r="D59" s="48">
        <v>631</v>
      </c>
      <c r="E59" s="84">
        <v>0.46</v>
      </c>
      <c r="F59" s="84">
        <f t="shared" si="0"/>
        <v>290.26</v>
      </c>
    </row>
    <row r="60" spans="1:6" ht="39" thickBot="1" x14ac:dyDescent="0.3">
      <c r="A60" s="32" t="s">
        <v>83</v>
      </c>
      <c r="B60" s="15" t="s">
        <v>84</v>
      </c>
      <c r="C60" s="16" t="s">
        <v>237</v>
      </c>
      <c r="D60" s="57">
        <v>10</v>
      </c>
      <c r="E60" s="84">
        <v>6.05</v>
      </c>
      <c r="F60" s="84">
        <f t="shared" si="0"/>
        <v>60.5</v>
      </c>
    </row>
    <row r="61" spans="1:6" ht="26.25" thickBot="1" x14ac:dyDescent="0.3">
      <c r="A61" s="32" t="s">
        <v>85</v>
      </c>
      <c r="B61" s="13" t="s">
        <v>86</v>
      </c>
      <c r="C61" s="12" t="s">
        <v>8</v>
      </c>
      <c r="D61" s="48">
        <v>10</v>
      </c>
      <c r="E61" s="84">
        <v>0.57999999999999996</v>
      </c>
      <c r="F61" s="84">
        <f t="shared" si="0"/>
        <v>5.8</v>
      </c>
    </row>
    <row r="62" spans="1:6" ht="26.25" thickBot="1" x14ac:dyDescent="0.3">
      <c r="A62" s="34" t="s">
        <v>87</v>
      </c>
      <c r="B62" s="17" t="s">
        <v>88</v>
      </c>
      <c r="C62" s="16"/>
      <c r="D62" s="57"/>
      <c r="E62" s="84"/>
      <c r="F62" s="84"/>
    </row>
    <row r="63" spans="1:6" ht="26.25" thickBot="1" x14ac:dyDescent="0.3">
      <c r="A63" s="32" t="s">
        <v>89</v>
      </c>
      <c r="B63" s="13" t="s">
        <v>90</v>
      </c>
      <c r="C63" s="12" t="s">
        <v>236</v>
      </c>
      <c r="D63" s="48">
        <v>64</v>
      </c>
      <c r="E63" s="84">
        <v>27.74</v>
      </c>
      <c r="F63" s="84">
        <f t="shared" si="0"/>
        <v>1775.36</v>
      </c>
    </row>
    <row r="64" spans="1:6" ht="26.25" thickBot="1" x14ac:dyDescent="0.3">
      <c r="A64" s="32" t="s">
        <v>91</v>
      </c>
      <c r="B64" s="13" t="s">
        <v>92</v>
      </c>
      <c r="C64" s="12" t="s">
        <v>237</v>
      </c>
      <c r="D64" s="48">
        <v>121</v>
      </c>
      <c r="E64" s="84">
        <v>53.52</v>
      </c>
      <c r="F64" s="84">
        <f t="shared" si="0"/>
        <v>6475.92</v>
      </c>
    </row>
    <row r="65" spans="1:6" ht="15.75" thickBot="1" x14ac:dyDescent="0.3">
      <c r="A65" s="65" t="s">
        <v>93</v>
      </c>
      <c r="B65" s="67" t="s">
        <v>269</v>
      </c>
      <c r="C65" s="66" t="s">
        <v>8</v>
      </c>
      <c r="D65" s="53">
        <v>52</v>
      </c>
      <c r="E65" s="84">
        <v>336.62</v>
      </c>
      <c r="F65" s="84">
        <f t="shared" si="0"/>
        <v>17504.240000000002</v>
      </c>
    </row>
    <row r="66" spans="1:6" x14ac:dyDescent="0.25">
      <c r="A66" s="73" t="s">
        <v>95</v>
      </c>
      <c r="B66" s="80" t="s">
        <v>94</v>
      </c>
      <c r="C66" s="75" t="s">
        <v>237</v>
      </c>
      <c r="D66" s="82">
        <v>121</v>
      </c>
      <c r="E66" s="85">
        <v>7.99</v>
      </c>
      <c r="F66" s="85">
        <f t="shared" si="0"/>
        <v>966.79</v>
      </c>
    </row>
    <row r="67" spans="1:6" ht="15.75" thickBot="1" x14ac:dyDescent="0.3">
      <c r="A67" s="74"/>
      <c r="B67" s="81"/>
      <c r="C67" s="76"/>
      <c r="D67" s="83"/>
      <c r="E67" s="86"/>
      <c r="F67" s="86"/>
    </row>
    <row r="68" spans="1:6" x14ac:dyDescent="0.25">
      <c r="A68" s="73" t="s">
        <v>268</v>
      </c>
      <c r="B68" s="80" t="s">
        <v>96</v>
      </c>
      <c r="C68" s="75" t="s">
        <v>237</v>
      </c>
      <c r="D68" s="82">
        <v>121</v>
      </c>
      <c r="E68" s="85">
        <v>94.38</v>
      </c>
      <c r="F68" s="85">
        <f t="shared" si="0"/>
        <v>11419.98</v>
      </c>
    </row>
    <row r="69" spans="1:6" ht="15.75" thickBot="1" x14ac:dyDescent="0.3">
      <c r="A69" s="74"/>
      <c r="B69" s="81"/>
      <c r="C69" s="76"/>
      <c r="D69" s="83"/>
      <c r="E69" s="86"/>
      <c r="F69" s="86"/>
    </row>
    <row r="70" spans="1:6" ht="39" thickBot="1" x14ac:dyDescent="0.3">
      <c r="A70" s="34" t="s">
        <v>97</v>
      </c>
      <c r="B70" s="11" t="s">
        <v>238</v>
      </c>
      <c r="C70" s="12"/>
      <c r="D70" s="48"/>
      <c r="E70" s="58"/>
      <c r="F70" s="84"/>
    </row>
    <row r="71" spans="1:6" ht="26.25" thickBot="1" x14ac:dyDescent="0.3">
      <c r="A71" s="32" t="s">
        <v>98</v>
      </c>
      <c r="B71" s="13" t="s">
        <v>70</v>
      </c>
      <c r="C71" s="12" t="s">
        <v>236</v>
      </c>
      <c r="D71" s="48">
        <v>12200</v>
      </c>
      <c r="E71" s="84">
        <v>27.74</v>
      </c>
      <c r="F71" s="84">
        <f t="shared" si="0"/>
        <v>338428</v>
      </c>
    </row>
    <row r="72" spans="1:6" ht="39" thickBot="1" x14ac:dyDescent="0.3">
      <c r="A72" s="32" t="s">
        <v>99</v>
      </c>
      <c r="B72" s="13" t="s">
        <v>100</v>
      </c>
      <c r="C72" s="12" t="s">
        <v>237</v>
      </c>
      <c r="D72" s="48">
        <v>22846</v>
      </c>
      <c r="E72" s="84">
        <v>13.85</v>
      </c>
      <c r="F72" s="84">
        <f t="shared" si="0"/>
        <v>316417.09999999998</v>
      </c>
    </row>
    <row r="73" spans="1:6" ht="30.75" thickBot="1" x14ac:dyDescent="0.3">
      <c r="A73" s="32" t="s">
        <v>101</v>
      </c>
      <c r="B73" s="2" t="s">
        <v>74</v>
      </c>
      <c r="C73" s="4" t="s">
        <v>7</v>
      </c>
      <c r="D73" s="48">
        <v>22848</v>
      </c>
      <c r="E73" s="84">
        <v>20.29</v>
      </c>
      <c r="F73" s="84">
        <f t="shared" si="0"/>
        <v>463585.92</v>
      </c>
    </row>
    <row r="74" spans="1:6" ht="30.75" thickBot="1" x14ac:dyDescent="0.3">
      <c r="A74" s="32" t="s">
        <v>102</v>
      </c>
      <c r="B74" s="2" t="s">
        <v>80</v>
      </c>
      <c r="C74" s="4" t="s">
        <v>7</v>
      </c>
      <c r="D74" s="48">
        <v>45692</v>
      </c>
      <c r="E74" s="84">
        <v>0.45</v>
      </c>
      <c r="F74" s="84">
        <f t="shared" si="0"/>
        <v>20561.400000000001</v>
      </c>
    </row>
    <row r="75" spans="1:6" ht="30.75" thickBot="1" x14ac:dyDescent="0.3">
      <c r="A75" s="32" t="s">
        <v>103</v>
      </c>
      <c r="B75" s="2" t="s">
        <v>76</v>
      </c>
      <c r="C75" s="4" t="s">
        <v>7</v>
      </c>
      <c r="D75" s="48">
        <v>22846</v>
      </c>
      <c r="E75" s="84">
        <v>10.6</v>
      </c>
      <c r="F75" s="84">
        <f t="shared" si="0"/>
        <v>242167.6</v>
      </c>
    </row>
    <row r="76" spans="1:6" ht="30.75" thickBot="1" x14ac:dyDescent="0.3">
      <c r="A76" s="32" t="s">
        <v>104</v>
      </c>
      <c r="B76" s="2" t="s">
        <v>105</v>
      </c>
      <c r="C76" s="4" t="s">
        <v>7</v>
      </c>
      <c r="D76" s="48">
        <v>21724</v>
      </c>
      <c r="E76" s="84">
        <v>11.85</v>
      </c>
      <c r="F76" s="84">
        <f t="shared" si="0"/>
        <v>257429.4</v>
      </c>
    </row>
    <row r="77" spans="1:6" ht="45.75" thickBot="1" x14ac:dyDescent="0.3">
      <c r="A77" s="32" t="s">
        <v>106</v>
      </c>
      <c r="B77" s="2" t="s">
        <v>107</v>
      </c>
      <c r="C77" s="4" t="s">
        <v>7</v>
      </c>
      <c r="D77" s="48">
        <v>1122</v>
      </c>
      <c r="E77" s="84">
        <v>13.5</v>
      </c>
      <c r="F77" s="84">
        <f t="shared" si="0"/>
        <v>15147</v>
      </c>
    </row>
    <row r="78" spans="1:6" ht="15.75" thickBot="1" x14ac:dyDescent="0.3">
      <c r="A78" s="32" t="s">
        <v>108</v>
      </c>
      <c r="B78" s="2" t="s">
        <v>109</v>
      </c>
      <c r="C78" s="4"/>
      <c r="D78" s="48"/>
      <c r="E78" s="58"/>
      <c r="F78" s="84"/>
    </row>
    <row r="79" spans="1:6" ht="30.75" thickBot="1" x14ac:dyDescent="0.3">
      <c r="A79" s="32" t="s">
        <v>110</v>
      </c>
      <c r="B79" s="2" t="s">
        <v>111</v>
      </c>
      <c r="C79" s="4" t="s">
        <v>7</v>
      </c>
      <c r="D79" s="48">
        <v>677</v>
      </c>
      <c r="E79" s="84">
        <v>19.41</v>
      </c>
      <c r="F79" s="84">
        <f t="shared" ref="F79:F144" si="1">+ROUND(E79*D79,2)</f>
        <v>13140.57</v>
      </c>
    </row>
    <row r="80" spans="1:6" ht="30.75" thickBot="1" x14ac:dyDescent="0.3">
      <c r="A80" s="32" t="s">
        <v>112</v>
      </c>
      <c r="B80" s="2" t="s">
        <v>113</v>
      </c>
      <c r="C80" s="4" t="s">
        <v>7</v>
      </c>
      <c r="D80" s="48">
        <v>607</v>
      </c>
      <c r="E80" s="84">
        <v>14.26</v>
      </c>
      <c r="F80" s="84">
        <f t="shared" si="1"/>
        <v>8655.82</v>
      </c>
    </row>
    <row r="81" spans="1:6" ht="30.75" thickBot="1" x14ac:dyDescent="0.3">
      <c r="A81" s="32" t="s">
        <v>114</v>
      </c>
      <c r="B81" s="2" t="s">
        <v>80</v>
      </c>
      <c r="C81" s="4" t="s">
        <v>7</v>
      </c>
      <c r="D81" s="48">
        <v>1284</v>
      </c>
      <c r="E81" s="84">
        <v>0.45</v>
      </c>
      <c r="F81" s="84">
        <f t="shared" si="1"/>
        <v>577.79999999999995</v>
      </c>
    </row>
    <row r="82" spans="1:6" ht="32.25" thickBot="1" x14ac:dyDescent="0.3">
      <c r="A82" s="32" t="s">
        <v>115</v>
      </c>
      <c r="B82" s="2" t="s">
        <v>116</v>
      </c>
      <c r="C82" s="4" t="s">
        <v>7</v>
      </c>
      <c r="D82" s="48">
        <v>188</v>
      </c>
      <c r="E82" s="84">
        <v>7.43</v>
      </c>
      <c r="F82" s="84">
        <f t="shared" si="1"/>
        <v>1396.84</v>
      </c>
    </row>
    <row r="83" spans="1:6" ht="45.75" thickBot="1" x14ac:dyDescent="0.3">
      <c r="A83" s="32" t="s">
        <v>117</v>
      </c>
      <c r="B83" s="6" t="s">
        <v>84</v>
      </c>
      <c r="C83" s="7" t="s">
        <v>7</v>
      </c>
      <c r="D83" s="57">
        <v>97</v>
      </c>
      <c r="E83" s="84">
        <v>6.05</v>
      </c>
      <c r="F83" s="84">
        <f t="shared" si="1"/>
        <v>586.85</v>
      </c>
    </row>
    <row r="84" spans="1:6" ht="30.75" thickBot="1" x14ac:dyDescent="0.3">
      <c r="A84" s="32" t="s">
        <v>118</v>
      </c>
      <c r="B84" s="2" t="s">
        <v>86</v>
      </c>
      <c r="C84" s="4" t="s">
        <v>8</v>
      </c>
      <c r="D84" s="48">
        <v>97</v>
      </c>
      <c r="E84" s="84">
        <v>0.57999999999999996</v>
      </c>
      <c r="F84" s="84">
        <f t="shared" si="1"/>
        <v>56.26</v>
      </c>
    </row>
    <row r="85" spans="1:6" ht="47.25" thickBot="1" x14ac:dyDescent="0.3">
      <c r="A85" s="32" t="s">
        <v>119</v>
      </c>
      <c r="B85" s="2" t="s">
        <v>120</v>
      </c>
      <c r="C85" s="4" t="s">
        <v>7</v>
      </c>
      <c r="D85" s="48">
        <v>120</v>
      </c>
      <c r="E85" s="84">
        <v>3.07</v>
      </c>
      <c r="F85" s="84">
        <f t="shared" si="1"/>
        <v>368.4</v>
      </c>
    </row>
    <row r="86" spans="1:6" ht="28.5" customHeight="1" thickBot="1" x14ac:dyDescent="0.3">
      <c r="A86" s="61" t="s">
        <v>266</v>
      </c>
      <c r="B86" s="62" t="s">
        <v>267</v>
      </c>
      <c r="C86" s="63" t="s">
        <v>6</v>
      </c>
      <c r="D86" s="64">
        <v>109</v>
      </c>
      <c r="E86" s="84">
        <v>36.799999999999997</v>
      </c>
      <c r="F86" s="84">
        <f t="shared" si="1"/>
        <v>4011.2</v>
      </c>
    </row>
    <row r="87" spans="1:6" ht="26.25" thickBot="1" x14ac:dyDescent="0.3">
      <c r="A87" s="33" t="s">
        <v>121</v>
      </c>
      <c r="B87" s="11" t="s">
        <v>122</v>
      </c>
      <c r="C87" s="4"/>
      <c r="D87" s="48"/>
      <c r="E87" s="58"/>
      <c r="F87" s="84"/>
    </row>
    <row r="88" spans="1:6" ht="26.25" thickBot="1" x14ac:dyDescent="0.3">
      <c r="A88" s="9" t="s">
        <v>123</v>
      </c>
      <c r="B88" s="13" t="s">
        <v>70</v>
      </c>
      <c r="C88" s="4" t="s">
        <v>124</v>
      </c>
      <c r="D88" s="48">
        <v>673</v>
      </c>
      <c r="E88" s="84">
        <v>27.74</v>
      </c>
      <c r="F88" s="84">
        <f t="shared" si="1"/>
        <v>18669.02</v>
      </c>
    </row>
    <row r="89" spans="1:6" ht="39" thickBot="1" x14ac:dyDescent="0.3">
      <c r="A89" s="9" t="s">
        <v>125</v>
      </c>
      <c r="B89" s="13" t="s">
        <v>100</v>
      </c>
      <c r="C89" s="4" t="s">
        <v>7</v>
      </c>
      <c r="D89" s="48">
        <v>1382</v>
      </c>
      <c r="E89" s="84">
        <v>13.85</v>
      </c>
      <c r="F89" s="84">
        <f t="shared" si="1"/>
        <v>19140.7</v>
      </c>
    </row>
    <row r="90" spans="1:6" ht="26.25" thickBot="1" x14ac:dyDescent="0.3">
      <c r="A90" s="9" t="s">
        <v>126</v>
      </c>
      <c r="B90" s="13" t="s">
        <v>127</v>
      </c>
      <c r="C90" s="4" t="s">
        <v>7</v>
      </c>
      <c r="D90" s="48">
        <v>1283</v>
      </c>
      <c r="E90" s="84">
        <v>23.37</v>
      </c>
      <c r="F90" s="84">
        <f t="shared" si="1"/>
        <v>29983.71</v>
      </c>
    </row>
    <row r="91" spans="1:6" ht="26.25" thickBot="1" x14ac:dyDescent="0.3">
      <c r="A91" s="9" t="s">
        <v>128</v>
      </c>
      <c r="B91" s="13" t="s">
        <v>80</v>
      </c>
      <c r="C91" s="4" t="s">
        <v>7</v>
      </c>
      <c r="D91" s="48">
        <v>2550</v>
      </c>
      <c r="E91" s="84">
        <v>0.45</v>
      </c>
      <c r="F91" s="84">
        <f t="shared" si="1"/>
        <v>1147.5</v>
      </c>
    </row>
    <row r="92" spans="1:6" ht="26.25" thickBot="1" x14ac:dyDescent="0.3">
      <c r="A92" s="9" t="s">
        <v>129</v>
      </c>
      <c r="B92" s="13" t="s">
        <v>76</v>
      </c>
      <c r="C92" s="4" t="s">
        <v>7</v>
      </c>
      <c r="D92" s="48">
        <v>1276</v>
      </c>
      <c r="E92" s="84">
        <v>13.68</v>
      </c>
      <c r="F92" s="84">
        <f t="shared" si="1"/>
        <v>17455.68</v>
      </c>
    </row>
    <row r="93" spans="1:6" ht="26.25" thickBot="1" x14ac:dyDescent="0.3">
      <c r="A93" s="9" t="s">
        <v>130</v>
      </c>
      <c r="B93" s="13" t="s">
        <v>113</v>
      </c>
      <c r="C93" s="4" t="s">
        <v>7</v>
      </c>
      <c r="D93" s="48">
        <v>1274</v>
      </c>
      <c r="E93" s="84">
        <v>15.39</v>
      </c>
      <c r="F93" s="84">
        <f t="shared" si="1"/>
        <v>19606.86</v>
      </c>
    </row>
    <row r="94" spans="1:6" ht="26.25" thickBot="1" x14ac:dyDescent="0.3">
      <c r="A94" s="33" t="s">
        <v>131</v>
      </c>
      <c r="B94" s="11" t="s">
        <v>132</v>
      </c>
      <c r="C94" s="4"/>
      <c r="D94" s="48"/>
      <c r="E94" s="58"/>
      <c r="F94" s="84"/>
    </row>
    <row r="95" spans="1:6" ht="26.25" thickBot="1" x14ac:dyDescent="0.3">
      <c r="A95" s="32" t="s">
        <v>133</v>
      </c>
      <c r="B95" s="13" t="s">
        <v>70</v>
      </c>
      <c r="C95" s="12" t="s">
        <v>236</v>
      </c>
      <c r="D95" s="48">
        <v>11</v>
      </c>
      <c r="E95" s="84">
        <v>27.74</v>
      </c>
      <c r="F95" s="84">
        <f t="shared" si="1"/>
        <v>305.14</v>
      </c>
    </row>
    <row r="96" spans="1:6" ht="39" thickBot="1" x14ac:dyDescent="0.3">
      <c r="A96" s="32" t="s">
        <v>134</v>
      </c>
      <c r="B96" s="13" t="s">
        <v>135</v>
      </c>
      <c r="C96" s="12" t="s">
        <v>237</v>
      </c>
      <c r="D96" s="48">
        <v>54</v>
      </c>
      <c r="E96" s="84">
        <v>12.26</v>
      </c>
      <c r="F96" s="84">
        <f t="shared" si="1"/>
        <v>662.04</v>
      </c>
    </row>
    <row r="97" spans="1:6" ht="26.25" thickBot="1" x14ac:dyDescent="0.3">
      <c r="A97" s="32" t="s">
        <v>136</v>
      </c>
      <c r="B97" s="13" t="s">
        <v>137</v>
      </c>
      <c r="C97" s="12" t="s">
        <v>237</v>
      </c>
      <c r="D97" s="48">
        <v>54</v>
      </c>
      <c r="E97" s="84">
        <v>2.66</v>
      </c>
      <c r="F97" s="84">
        <f t="shared" si="1"/>
        <v>143.63999999999999</v>
      </c>
    </row>
    <row r="98" spans="1:6" ht="26.25" thickBot="1" x14ac:dyDescent="0.3">
      <c r="A98" s="32" t="s">
        <v>138</v>
      </c>
      <c r="B98" s="13" t="s">
        <v>139</v>
      </c>
      <c r="C98" s="12" t="s">
        <v>237</v>
      </c>
      <c r="D98" s="48">
        <v>39</v>
      </c>
      <c r="E98" s="84">
        <v>30.69</v>
      </c>
      <c r="F98" s="84">
        <f t="shared" si="1"/>
        <v>1196.9100000000001</v>
      </c>
    </row>
    <row r="99" spans="1:6" ht="39" thickBot="1" x14ac:dyDescent="0.3">
      <c r="A99" s="32" t="s">
        <v>140</v>
      </c>
      <c r="B99" s="13" t="s">
        <v>141</v>
      </c>
      <c r="C99" s="12" t="s">
        <v>237</v>
      </c>
      <c r="D99" s="48" t="s">
        <v>142</v>
      </c>
      <c r="E99" s="84">
        <v>56.79</v>
      </c>
      <c r="F99" s="84">
        <v>823.46</v>
      </c>
    </row>
    <row r="100" spans="1:6" ht="39" thickBot="1" x14ac:dyDescent="0.3">
      <c r="A100" s="32" t="s">
        <v>143</v>
      </c>
      <c r="B100" s="13" t="s">
        <v>144</v>
      </c>
      <c r="C100" s="12" t="s">
        <v>237</v>
      </c>
      <c r="D100" s="48" t="s">
        <v>145</v>
      </c>
      <c r="E100" s="84">
        <v>56.79</v>
      </c>
      <c r="F100" s="84">
        <v>28.4</v>
      </c>
    </row>
    <row r="101" spans="1:6" ht="26.25" thickBot="1" x14ac:dyDescent="0.3">
      <c r="A101" s="33" t="s">
        <v>146</v>
      </c>
      <c r="B101" s="11" t="s">
        <v>147</v>
      </c>
      <c r="C101" s="12"/>
      <c r="D101" s="48"/>
      <c r="E101" s="58"/>
      <c r="F101" s="84"/>
    </row>
    <row r="102" spans="1:6" ht="26.25" thickBot="1" x14ac:dyDescent="0.3">
      <c r="A102" s="32" t="s">
        <v>148</v>
      </c>
      <c r="B102" s="13" t="s">
        <v>70</v>
      </c>
      <c r="C102" s="12" t="s">
        <v>236</v>
      </c>
      <c r="D102" s="48">
        <v>831</v>
      </c>
      <c r="E102" s="84">
        <v>27.74</v>
      </c>
      <c r="F102" s="84">
        <f t="shared" si="1"/>
        <v>23051.94</v>
      </c>
    </row>
    <row r="103" spans="1:6" ht="39" thickBot="1" x14ac:dyDescent="0.3">
      <c r="A103" s="32" t="s">
        <v>149</v>
      </c>
      <c r="B103" s="13" t="s">
        <v>135</v>
      </c>
      <c r="C103" s="12" t="s">
        <v>237</v>
      </c>
      <c r="D103" s="48">
        <v>2325</v>
      </c>
      <c r="E103" s="84">
        <v>11.12</v>
      </c>
      <c r="F103" s="84">
        <f t="shared" si="1"/>
        <v>25854</v>
      </c>
    </row>
    <row r="104" spans="1:6" ht="26.25" thickBot="1" x14ac:dyDescent="0.3">
      <c r="A104" s="32" t="s">
        <v>150</v>
      </c>
      <c r="B104" s="13" t="s">
        <v>137</v>
      </c>
      <c r="C104" s="12" t="s">
        <v>237</v>
      </c>
      <c r="D104" s="48">
        <v>2325</v>
      </c>
      <c r="E104" s="84">
        <v>2.2799999999999998</v>
      </c>
      <c r="F104" s="84">
        <f t="shared" si="1"/>
        <v>5301</v>
      </c>
    </row>
    <row r="105" spans="1:6" ht="26.25" thickBot="1" x14ac:dyDescent="0.3">
      <c r="A105" s="32" t="s">
        <v>151</v>
      </c>
      <c r="B105" s="13" t="s">
        <v>152</v>
      </c>
      <c r="C105" s="16" t="s">
        <v>237</v>
      </c>
      <c r="D105" s="57">
        <v>2325</v>
      </c>
      <c r="E105" s="84">
        <v>27.17</v>
      </c>
      <c r="F105" s="84">
        <f t="shared" si="1"/>
        <v>63170.25</v>
      </c>
    </row>
    <row r="106" spans="1:6" ht="42" thickBot="1" x14ac:dyDescent="0.3">
      <c r="A106" s="32" t="s">
        <v>153</v>
      </c>
      <c r="B106" s="13" t="s">
        <v>239</v>
      </c>
      <c r="C106" s="16" t="s">
        <v>237</v>
      </c>
      <c r="D106" s="57">
        <v>460</v>
      </c>
      <c r="E106" s="84">
        <v>3.07</v>
      </c>
      <c r="F106" s="84">
        <f t="shared" si="1"/>
        <v>1412.2</v>
      </c>
    </row>
    <row r="107" spans="1:6" ht="15.75" thickBot="1" x14ac:dyDescent="0.3">
      <c r="A107" s="33" t="s">
        <v>154</v>
      </c>
      <c r="B107" s="11" t="s">
        <v>155</v>
      </c>
      <c r="C107" s="12"/>
      <c r="D107" s="48"/>
      <c r="E107" s="84"/>
      <c r="F107" s="84"/>
    </row>
    <row r="108" spans="1:6" ht="15.75" thickBot="1" x14ac:dyDescent="0.3">
      <c r="A108" s="32" t="s">
        <v>156</v>
      </c>
      <c r="B108" s="13" t="s">
        <v>157</v>
      </c>
      <c r="C108" s="12" t="s">
        <v>236</v>
      </c>
      <c r="D108" s="48">
        <v>1707</v>
      </c>
      <c r="E108" s="84">
        <v>30.88</v>
      </c>
      <c r="F108" s="84">
        <f t="shared" si="1"/>
        <v>52712.160000000003</v>
      </c>
    </row>
    <row r="109" spans="1:6" ht="39" thickBot="1" x14ac:dyDescent="0.3">
      <c r="A109" s="32" t="s">
        <v>158</v>
      </c>
      <c r="B109" s="13" t="s">
        <v>135</v>
      </c>
      <c r="C109" s="12" t="s">
        <v>237</v>
      </c>
      <c r="D109" s="48">
        <v>7098</v>
      </c>
      <c r="E109" s="84">
        <v>11.12</v>
      </c>
      <c r="F109" s="84">
        <f t="shared" si="1"/>
        <v>78929.759999999995</v>
      </c>
    </row>
    <row r="110" spans="1:6" ht="26.25" thickBot="1" x14ac:dyDescent="0.3">
      <c r="A110" s="32" t="s">
        <v>159</v>
      </c>
      <c r="B110" s="13" t="s">
        <v>137</v>
      </c>
      <c r="C110" s="12" t="s">
        <v>237</v>
      </c>
      <c r="D110" s="48">
        <v>7098</v>
      </c>
      <c r="E110" s="84">
        <v>2.08</v>
      </c>
      <c r="F110" s="84">
        <f t="shared" si="1"/>
        <v>14763.84</v>
      </c>
    </row>
    <row r="111" spans="1:6" ht="26.25" thickBot="1" x14ac:dyDescent="0.3">
      <c r="A111" s="32" t="s">
        <v>160</v>
      </c>
      <c r="B111" s="13" t="s">
        <v>152</v>
      </c>
      <c r="C111" s="12" t="s">
        <v>237</v>
      </c>
      <c r="D111" s="48">
        <v>6930</v>
      </c>
      <c r="E111" s="84">
        <v>25</v>
      </c>
      <c r="F111" s="84">
        <f t="shared" si="1"/>
        <v>173250</v>
      </c>
    </row>
    <row r="112" spans="1:6" ht="39" thickBot="1" x14ac:dyDescent="0.3">
      <c r="A112" s="32" t="s">
        <v>161</v>
      </c>
      <c r="B112" s="13" t="s">
        <v>162</v>
      </c>
      <c r="C112" s="12" t="s">
        <v>237</v>
      </c>
      <c r="D112" s="48">
        <v>152</v>
      </c>
      <c r="E112" s="84">
        <v>56.79</v>
      </c>
      <c r="F112" s="84">
        <f t="shared" si="1"/>
        <v>8632.08</v>
      </c>
    </row>
    <row r="113" spans="1:6" ht="39" thickBot="1" x14ac:dyDescent="0.3">
      <c r="A113" s="32" t="s">
        <v>163</v>
      </c>
      <c r="B113" s="13" t="s">
        <v>164</v>
      </c>
      <c r="C113" s="12" t="s">
        <v>237</v>
      </c>
      <c r="D113" s="48">
        <v>16</v>
      </c>
      <c r="E113" s="84">
        <v>56.79</v>
      </c>
      <c r="F113" s="84">
        <f t="shared" si="1"/>
        <v>908.64</v>
      </c>
    </row>
    <row r="114" spans="1:6" ht="26.25" thickBot="1" x14ac:dyDescent="0.3">
      <c r="A114" s="33" t="s">
        <v>165</v>
      </c>
      <c r="B114" s="11" t="s">
        <v>166</v>
      </c>
      <c r="C114" s="12"/>
      <c r="D114" s="48"/>
      <c r="E114" s="58"/>
      <c r="F114" s="84"/>
    </row>
    <row r="115" spans="1:6" ht="15.75" thickBot="1" x14ac:dyDescent="0.3">
      <c r="A115" s="32" t="s">
        <v>167</v>
      </c>
      <c r="B115" s="13" t="s">
        <v>157</v>
      </c>
      <c r="C115" s="12" t="s">
        <v>236</v>
      </c>
      <c r="D115" s="50">
        <v>2352</v>
      </c>
      <c r="E115" s="84">
        <v>30.88</v>
      </c>
      <c r="F115" s="84">
        <f t="shared" si="1"/>
        <v>72629.759999999995</v>
      </c>
    </row>
    <row r="116" spans="1:6" ht="26.25" thickBot="1" x14ac:dyDescent="0.3">
      <c r="A116" s="32" t="s">
        <v>168</v>
      </c>
      <c r="B116" s="13" t="s">
        <v>169</v>
      </c>
      <c r="C116" s="12" t="s">
        <v>237</v>
      </c>
      <c r="D116" s="50">
        <v>9563</v>
      </c>
      <c r="E116" s="84">
        <v>11.12</v>
      </c>
      <c r="F116" s="84">
        <f t="shared" si="1"/>
        <v>106340.56</v>
      </c>
    </row>
    <row r="117" spans="1:6" ht="26.25" thickBot="1" x14ac:dyDescent="0.3">
      <c r="A117" s="32" t="s">
        <v>170</v>
      </c>
      <c r="B117" s="13" t="s">
        <v>137</v>
      </c>
      <c r="C117" s="12" t="s">
        <v>237</v>
      </c>
      <c r="D117" s="50">
        <v>9563</v>
      </c>
      <c r="E117" s="84">
        <v>2.08</v>
      </c>
      <c r="F117" s="84">
        <f t="shared" si="1"/>
        <v>19891.04</v>
      </c>
    </row>
    <row r="118" spans="1:6" ht="39" thickBot="1" x14ac:dyDescent="0.3">
      <c r="A118" s="32" t="s">
        <v>171</v>
      </c>
      <c r="B118" s="13" t="s">
        <v>172</v>
      </c>
      <c r="C118" s="12" t="s">
        <v>237</v>
      </c>
      <c r="D118" s="48">
        <v>9395</v>
      </c>
      <c r="E118" s="84">
        <v>25.65</v>
      </c>
      <c r="F118" s="84">
        <f t="shared" si="1"/>
        <v>240981.75</v>
      </c>
    </row>
    <row r="119" spans="1:6" ht="39" thickBot="1" x14ac:dyDescent="0.3">
      <c r="A119" s="32" t="s">
        <v>173</v>
      </c>
      <c r="B119" s="13" t="s">
        <v>162</v>
      </c>
      <c r="C119" s="12" t="s">
        <v>237</v>
      </c>
      <c r="D119" s="48">
        <v>150</v>
      </c>
      <c r="E119" s="84">
        <v>56.79</v>
      </c>
      <c r="F119" s="84">
        <f t="shared" si="1"/>
        <v>8518.5</v>
      </c>
    </row>
    <row r="120" spans="1:6" ht="39" thickBot="1" x14ac:dyDescent="0.3">
      <c r="A120" s="32" t="s">
        <v>174</v>
      </c>
      <c r="B120" s="13" t="s">
        <v>164</v>
      </c>
      <c r="C120" s="12" t="s">
        <v>237</v>
      </c>
      <c r="D120" s="48">
        <v>18</v>
      </c>
      <c r="E120" s="84">
        <v>56.79</v>
      </c>
      <c r="F120" s="84">
        <f t="shared" si="1"/>
        <v>1022.22</v>
      </c>
    </row>
    <row r="121" spans="1:6" ht="15.75" thickBot="1" x14ac:dyDescent="0.3">
      <c r="A121" s="33" t="s">
        <v>175</v>
      </c>
      <c r="B121" s="11" t="s">
        <v>176</v>
      </c>
      <c r="C121" s="12"/>
      <c r="D121" s="48"/>
      <c r="E121" s="58"/>
      <c r="F121" s="84"/>
    </row>
    <row r="122" spans="1:6" ht="30.75" thickBot="1" x14ac:dyDescent="0.3">
      <c r="A122" s="32" t="s">
        <v>177</v>
      </c>
      <c r="B122" s="2" t="s">
        <v>178</v>
      </c>
      <c r="C122" s="4" t="s">
        <v>8</v>
      </c>
      <c r="D122" s="50">
        <v>1105</v>
      </c>
      <c r="E122" s="84">
        <v>2.5099999999999998</v>
      </c>
      <c r="F122" s="84">
        <f t="shared" si="1"/>
        <v>2773.55</v>
      </c>
    </row>
    <row r="123" spans="1:6" ht="30.75" thickBot="1" x14ac:dyDescent="0.3">
      <c r="A123" s="32" t="s">
        <v>179</v>
      </c>
      <c r="B123" s="2" t="s">
        <v>180</v>
      </c>
      <c r="C123" s="4" t="s">
        <v>8</v>
      </c>
      <c r="D123" s="50">
        <v>202</v>
      </c>
      <c r="E123" s="84">
        <v>5.23</v>
      </c>
      <c r="F123" s="84">
        <f t="shared" si="1"/>
        <v>1056.46</v>
      </c>
    </row>
    <row r="124" spans="1:6" ht="45.75" thickBot="1" x14ac:dyDescent="0.3">
      <c r="A124" s="32" t="s">
        <v>181</v>
      </c>
      <c r="B124" s="2" t="s">
        <v>182</v>
      </c>
      <c r="C124" s="4" t="s">
        <v>8</v>
      </c>
      <c r="D124" s="50">
        <v>752</v>
      </c>
      <c r="E124" s="84">
        <v>1.88</v>
      </c>
      <c r="F124" s="84">
        <f t="shared" si="1"/>
        <v>1413.76</v>
      </c>
    </row>
    <row r="125" spans="1:6" ht="45.75" thickBot="1" x14ac:dyDescent="0.3">
      <c r="A125" s="32" t="s">
        <v>183</v>
      </c>
      <c r="B125" s="2" t="s">
        <v>184</v>
      </c>
      <c r="C125" s="4" t="s">
        <v>8</v>
      </c>
      <c r="D125" s="50">
        <v>951</v>
      </c>
      <c r="E125" s="84">
        <v>0.63</v>
      </c>
      <c r="F125" s="84">
        <f t="shared" si="1"/>
        <v>599.13</v>
      </c>
    </row>
    <row r="126" spans="1:6" ht="45.75" thickBot="1" x14ac:dyDescent="0.3">
      <c r="A126" s="32" t="s">
        <v>185</v>
      </c>
      <c r="B126" s="2" t="s">
        <v>186</v>
      </c>
      <c r="C126" s="4" t="s">
        <v>8</v>
      </c>
      <c r="D126" s="50">
        <v>693</v>
      </c>
      <c r="E126" s="84">
        <v>1.25</v>
      </c>
      <c r="F126" s="84">
        <f t="shared" si="1"/>
        <v>866.25</v>
      </c>
    </row>
    <row r="127" spans="1:6" ht="45.75" thickBot="1" x14ac:dyDescent="0.3">
      <c r="A127" s="32" t="s">
        <v>187</v>
      </c>
      <c r="B127" s="2" t="s">
        <v>188</v>
      </c>
      <c r="C127" s="4" t="s">
        <v>8</v>
      </c>
      <c r="D127" s="50">
        <v>343</v>
      </c>
      <c r="E127" s="84">
        <v>2.62</v>
      </c>
      <c r="F127" s="84">
        <f t="shared" si="1"/>
        <v>898.66</v>
      </c>
    </row>
    <row r="128" spans="1:6" ht="45.75" thickBot="1" x14ac:dyDescent="0.3">
      <c r="A128" s="18" t="s">
        <v>154</v>
      </c>
      <c r="B128" s="19" t="s">
        <v>255</v>
      </c>
      <c r="C128" s="21" t="s">
        <v>7</v>
      </c>
      <c r="D128" s="52">
        <v>8</v>
      </c>
      <c r="E128" s="84">
        <v>20.9</v>
      </c>
      <c r="F128" s="84">
        <f t="shared" si="1"/>
        <v>167.2</v>
      </c>
    </row>
    <row r="129" spans="1:6" ht="30.75" thickBot="1" x14ac:dyDescent="0.3">
      <c r="A129" s="18" t="s">
        <v>189</v>
      </c>
      <c r="B129" s="19" t="s">
        <v>256</v>
      </c>
      <c r="C129" s="20" t="s">
        <v>7</v>
      </c>
      <c r="D129" s="52">
        <v>60</v>
      </c>
      <c r="E129" s="84">
        <v>20.9</v>
      </c>
      <c r="F129" s="84">
        <f t="shared" si="1"/>
        <v>1254</v>
      </c>
    </row>
    <row r="130" spans="1:6" ht="30.75" thickBot="1" x14ac:dyDescent="0.3">
      <c r="A130" s="32" t="s">
        <v>190</v>
      </c>
      <c r="B130" s="2" t="s">
        <v>191</v>
      </c>
      <c r="C130" s="4" t="s">
        <v>7</v>
      </c>
      <c r="D130" s="50">
        <v>27</v>
      </c>
      <c r="E130" s="84">
        <v>20.9</v>
      </c>
      <c r="F130" s="84">
        <f t="shared" si="1"/>
        <v>564.29999999999995</v>
      </c>
    </row>
    <row r="131" spans="1:6" ht="30.75" thickBot="1" x14ac:dyDescent="0.3">
      <c r="A131" s="32" t="s">
        <v>192</v>
      </c>
      <c r="B131" s="2" t="s">
        <v>193</v>
      </c>
      <c r="C131" s="4" t="s">
        <v>6</v>
      </c>
      <c r="D131" s="50">
        <v>2</v>
      </c>
      <c r="E131" s="84">
        <v>41.8</v>
      </c>
      <c r="F131" s="84">
        <f t="shared" si="1"/>
        <v>83.6</v>
      </c>
    </row>
    <row r="132" spans="1:6" ht="30.75" thickBot="1" x14ac:dyDescent="0.3">
      <c r="A132" s="32" t="s">
        <v>194</v>
      </c>
      <c r="B132" s="2" t="s">
        <v>195</v>
      </c>
      <c r="C132" s="4" t="s">
        <v>8</v>
      </c>
      <c r="D132" s="50">
        <v>315</v>
      </c>
      <c r="E132" s="84">
        <v>10.45</v>
      </c>
      <c r="F132" s="84">
        <f t="shared" si="1"/>
        <v>3291.75</v>
      </c>
    </row>
    <row r="133" spans="1:6" ht="15.75" thickBot="1" x14ac:dyDescent="0.3">
      <c r="A133" s="33" t="s">
        <v>196</v>
      </c>
      <c r="B133" s="11" t="s">
        <v>197</v>
      </c>
      <c r="C133" s="12"/>
      <c r="D133" s="48"/>
      <c r="E133" s="84"/>
      <c r="F133" s="84"/>
    </row>
    <row r="134" spans="1:6" ht="30.75" thickBot="1" x14ac:dyDescent="0.3">
      <c r="A134" s="32" t="s">
        <v>198</v>
      </c>
      <c r="B134" s="2" t="s">
        <v>199</v>
      </c>
      <c r="C134" s="4" t="s">
        <v>6</v>
      </c>
      <c r="D134" s="50">
        <v>147</v>
      </c>
      <c r="E134" s="84">
        <v>43.89</v>
      </c>
      <c r="F134" s="84">
        <f t="shared" si="1"/>
        <v>6451.83</v>
      </c>
    </row>
    <row r="135" spans="1:6" ht="30.75" thickBot="1" x14ac:dyDescent="0.3">
      <c r="A135" s="32" t="s">
        <v>200</v>
      </c>
      <c r="B135" s="2" t="s">
        <v>201</v>
      </c>
      <c r="C135" s="4" t="s">
        <v>6</v>
      </c>
      <c r="D135" s="50">
        <v>2</v>
      </c>
      <c r="E135" s="84">
        <v>87.78</v>
      </c>
      <c r="F135" s="84">
        <f t="shared" si="1"/>
        <v>175.56</v>
      </c>
    </row>
    <row r="136" spans="1:6" ht="30.75" thickBot="1" x14ac:dyDescent="0.3">
      <c r="A136" s="32" t="s">
        <v>202</v>
      </c>
      <c r="B136" s="2" t="s">
        <v>203</v>
      </c>
      <c r="C136" s="4"/>
      <c r="D136" s="50"/>
      <c r="E136" s="58"/>
      <c r="F136" s="84"/>
    </row>
    <row r="137" spans="1:6" ht="15.75" thickBot="1" x14ac:dyDescent="0.3">
      <c r="A137" s="32" t="s">
        <v>204</v>
      </c>
      <c r="B137" s="2" t="s">
        <v>205</v>
      </c>
      <c r="C137" s="4" t="s">
        <v>6</v>
      </c>
      <c r="D137" s="50">
        <v>48</v>
      </c>
      <c r="E137" s="84">
        <v>39.9</v>
      </c>
      <c r="F137" s="84">
        <f t="shared" si="1"/>
        <v>1915.2</v>
      </c>
    </row>
    <row r="138" spans="1:6" ht="15.75" thickBot="1" x14ac:dyDescent="0.3">
      <c r="A138" s="32" t="s">
        <v>206</v>
      </c>
      <c r="B138" s="2" t="s">
        <v>207</v>
      </c>
      <c r="C138" s="4" t="s">
        <v>6</v>
      </c>
      <c r="D138" s="50">
        <v>41</v>
      </c>
      <c r="E138" s="84">
        <v>60.48</v>
      </c>
      <c r="F138" s="84">
        <f t="shared" si="1"/>
        <v>2479.6799999999998</v>
      </c>
    </row>
    <row r="139" spans="1:6" ht="15.75" thickBot="1" x14ac:dyDescent="0.3">
      <c r="A139" s="32" t="s">
        <v>208</v>
      </c>
      <c r="B139" s="2" t="s">
        <v>209</v>
      </c>
      <c r="C139" s="4" t="s">
        <v>6</v>
      </c>
      <c r="D139" s="50">
        <v>3</v>
      </c>
      <c r="E139" s="84">
        <v>39.9</v>
      </c>
      <c r="F139" s="84">
        <f t="shared" si="1"/>
        <v>119.7</v>
      </c>
    </row>
    <row r="140" spans="1:6" ht="15.75" thickBot="1" x14ac:dyDescent="0.3">
      <c r="A140" s="32" t="s">
        <v>210</v>
      </c>
      <c r="B140" s="2" t="s">
        <v>211</v>
      </c>
      <c r="C140" s="4" t="s">
        <v>6</v>
      </c>
      <c r="D140" s="50">
        <v>62</v>
      </c>
      <c r="E140" s="84">
        <v>47.57</v>
      </c>
      <c r="F140" s="84">
        <f t="shared" si="1"/>
        <v>2949.34</v>
      </c>
    </row>
    <row r="141" spans="1:6" ht="15.75" thickBot="1" x14ac:dyDescent="0.3">
      <c r="A141" s="32" t="s">
        <v>212</v>
      </c>
      <c r="B141" s="2" t="s">
        <v>213</v>
      </c>
      <c r="C141" s="4" t="s">
        <v>6</v>
      </c>
      <c r="D141" s="50">
        <v>4</v>
      </c>
      <c r="E141" s="84">
        <v>39.9</v>
      </c>
      <c r="F141" s="84">
        <f t="shared" si="1"/>
        <v>159.6</v>
      </c>
    </row>
    <row r="142" spans="1:6" ht="15.75" thickBot="1" x14ac:dyDescent="0.3">
      <c r="A142" s="32" t="s">
        <v>214</v>
      </c>
      <c r="B142" s="2" t="s">
        <v>215</v>
      </c>
      <c r="C142" s="4" t="s">
        <v>6</v>
      </c>
      <c r="D142" s="50">
        <v>71</v>
      </c>
      <c r="E142" s="84">
        <v>53.76</v>
      </c>
      <c r="F142" s="84">
        <f t="shared" si="1"/>
        <v>3816.96</v>
      </c>
    </row>
    <row r="143" spans="1:6" ht="15.75" thickBot="1" x14ac:dyDescent="0.3">
      <c r="A143" s="32" t="s">
        <v>216</v>
      </c>
      <c r="B143" s="2" t="s">
        <v>217</v>
      </c>
      <c r="C143" s="4" t="s">
        <v>6</v>
      </c>
      <c r="D143" s="50">
        <v>10</v>
      </c>
      <c r="E143" s="84">
        <v>90.72</v>
      </c>
      <c r="F143" s="84">
        <f t="shared" si="1"/>
        <v>907.2</v>
      </c>
    </row>
    <row r="144" spans="1:6" ht="30.75" thickBot="1" x14ac:dyDescent="0.3">
      <c r="A144" s="32" t="s">
        <v>218</v>
      </c>
      <c r="B144" s="2" t="s">
        <v>219</v>
      </c>
      <c r="C144" s="4" t="s">
        <v>6</v>
      </c>
      <c r="D144" s="50">
        <v>58</v>
      </c>
      <c r="E144" s="84">
        <v>102.06</v>
      </c>
      <c r="F144" s="84">
        <f t="shared" si="1"/>
        <v>5919.48</v>
      </c>
    </row>
    <row r="145" spans="1:7" ht="15.75" thickBot="1" x14ac:dyDescent="0.3">
      <c r="A145" s="32" t="s">
        <v>220</v>
      </c>
      <c r="B145" s="2" t="s">
        <v>221</v>
      </c>
      <c r="C145" s="4" t="s">
        <v>8</v>
      </c>
      <c r="D145" s="50">
        <v>622</v>
      </c>
      <c r="E145" s="84">
        <v>16.38</v>
      </c>
      <c r="F145" s="84">
        <f t="shared" ref="F145:F155" si="2">+ROUND(E145*D145,2)</f>
        <v>10188.36</v>
      </c>
    </row>
    <row r="146" spans="1:7" ht="30.75" thickBot="1" x14ac:dyDescent="0.3">
      <c r="A146" s="32" t="s">
        <v>222</v>
      </c>
      <c r="B146" s="2" t="s">
        <v>223</v>
      </c>
      <c r="C146" s="4" t="s">
        <v>6</v>
      </c>
      <c r="D146" s="50">
        <v>2</v>
      </c>
      <c r="E146" s="84">
        <v>27.83</v>
      </c>
      <c r="F146" s="84">
        <f t="shared" si="2"/>
        <v>55.66</v>
      </c>
    </row>
    <row r="147" spans="1:7" ht="45.75" thickBot="1" x14ac:dyDescent="0.3">
      <c r="A147" s="32" t="s">
        <v>224</v>
      </c>
      <c r="B147" s="2" t="s">
        <v>225</v>
      </c>
      <c r="C147" s="4" t="s">
        <v>6</v>
      </c>
      <c r="D147" s="50">
        <v>3</v>
      </c>
      <c r="E147" s="84">
        <v>71.400000000000006</v>
      </c>
      <c r="F147" s="84">
        <f t="shared" si="2"/>
        <v>214.2</v>
      </c>
    </row>
    <row r="148" spans="1:7" ht="15.75" thickBot="1" x14ac:dyDescent="0.3">
      <c r="A148" s="34" t="s">
        <v>226</v>
      </c>
      <c r="B148" s="8" t="s">
        <v>227</v>
      </c>
      <c r="C148" s="4"/>
      <c r="D148" s="50"/>
      <c r="E148" s="58"/>
      <c r="F148" s="84"/>
    </row>
    <row r="149" spans="1:7" ht="30.75" thickBot="1" x14ac:dyDescent="0.3">
      <c r="A149" s="32" t="s">
        <v>228</v>
      </c>
      <c r="B149" s="2" t="s">
        <v>229</v>
      </c>
      <c r="C149" s="4" t="s">
        <v>6</v>
      </c>
      <c r="D149" s="50">
        <v>115</v>
      </c>
      <c r="E149" s="84">
        <v>117.3</v>
      </c>
      <c r="F149" s="84">
        <f t="shared" si="2"/>
        <v>13489.5</v>
      </c>
    </row>
    <row r="150" spans="1:7" ht="30.75" thickBot="1" x14ac:dyDescent="0.3">
      <c r="A150" s="32" t="s">
        <v>230</v>
      </c>
      <c r="B150" s="2" t="s">
        <v>231</v>
      </c>
      <c r="C150" s="4" t="s">
        <v>6</v>
      </c>
      <c r="D150" s="50">
        <v>35</v>
      </c>
      <c r="E150" s="84">
        <v>98.9</v>
      </c>
      <c r="F150" s="84">
        <f t="shared" si="2"/>
        <v>3461.5</v>
      </c>
      <c r="G150" s="41"/>
    </row>
    <row r="151" spans="1:7" ht="15.75" thickBot="1" x14ac:dyDescent="0.3">
      <c r="A151" s="32" t="s">
        <v>232</v>
      </c>
      <c r="B151" s="2" t="s">
        <v>233</v>
      </c>
      <c r="C151" s="4" t="s">
        <v>6</v>
      </c>
      <c r="D151" s="50">
        <v>14</v>
      </c>
      <c r="E151" s="84">
        <v>737.38</v>
      </c>
      <c r="F151" s="84">
        <f t="shared" si="2"/>
        <v>10323.32</v>
      </c>
      <c r="G151" s="41"/>
    </row>
    <row r="152" spans="1:7" ht="15.75" thickBot="1" x14ac:dyDescent="0.3">
      <c r="A152" s="32" t="s">
        <v>234</v>
      </c>
      <c r="B152" s="2" t="s">
        <v>235</v>
      </c>
      <c r="C152" s="4" t="s">
        <v>6</v>
      </c>
      <c r="D152" s="50">
        <v>14</v>
      </c>
      <c r="E152" s="84">
        <v>450.92</v>
      </c>
      <c r="F152" s="84">
        <f t="shared" si="2"/>
        <v>6312.88</v>
      </c>
      <c r="G152" s="41"/>
    </row>
    <row r="153" spans="1:7" x14ac:dyDescent="0.25">
      <c r="A153" s="46"/>
      <c r="B153" s="47"/>
      <c r="C153" s="47"/>
      <c r="D153" s="47" t="s">
        <v>262</v>
      </c>
      <c r="E153" s="60"/>
      <c r="F153" s="87">
        <f>+SUM(F13:F152)</f>
        <v>3610322.67</v>
      </c>
    </row>
    <row r="154" spans="1:7" x14ac:dyDescent="0.25">
      <c r="A154" s="46"/>
      <c r="B154" s="47"/>
      <c r="C154" s="47"/>
      <c r="D154" s="47" t="s">
        <v>263</v>
      </c>
      <c r="E154" s="60"/>
      <c r="F154" s="88">
        <f>+ROUND(F153*0.21,2)</f>
        <v>758167.76</v>
      </c>
    </row>
    <row r="155" spans="1:7" x14ac:dyDescent="0.25">
      <c r="A155" s="46"/>
      <c r="B155" s="47"/>
      <c r="C155" s="47"/>
      <c r="D155" s="47" t="s">
        <v>264</v>
      </c>
      <c r="E155" s="60"/>
      <c r="F155" s="89">
        <f>+SUM(F153:F154)</f>
        <v>4368490.43</v>
      </c>
    </row>
  </sheetData>
  <sheetProtection algorithmName="SHA-512" hashValue="RSF1Sy1pTK6wCZJct2RWq2uN1A8okVKSJxxgCnid+TC20je/6+Au5odlF7vzRIm+QkMvRDxRr5Fs0RQ1ts26oQ==" saltValue="FYeSuZmjPEbuD6NpRrE9VQ==" spinCount="100000" sheet="1" objects="1" scenarios="1" formatCells="0" formatColumns="0" formatRows="0"/>
  <mergeCells count="20">
    <mergeCell ref="F66:F67"/>
    <mergeCell ref="F68:F69"/>
    <mergeCell ref="E66:E67"/>
    <mergeCell ref="E68:E69"/>
    <mergeCell ref="A66:A67"/>
    <mergeCell ref="B66:B67"/>
    <mergeCell ref="C66:C67"/>
    <mergeCell ref="D66:D67"/>
    <mergeCell ref="A68:A69"/>
    <mergeCell ref="B68:B69"/>
    <mergeCell ref="C68:C69"/>
    <mergeCell ref="D68:D69"/>
    <mergeCell ref="B3:G3"/>
    <mergeCell ref="B5:F6"/>
    <mergeCell ref="A39:A42"/>
    <mergeCell ref="C39:C42"/>
    <mergeCell ref="A43:A45"/>
    <mergeCell ref="C43:C45"/>
    <mergeCell ref="A21:A24"/>
    <mergeCell ref="C21:C2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2B8EAE-2C7D-4330-A857-8FCB91D8CE11}"/>
</file>

<file path=customXml/itemProps2.xml><?xml version="1.0" encoding="utf-8"?>
<ds:datastoreItem xmlns:ds="http://schemas.openxmlformats.org/officeDocument/2006/customXml" ds:itemID="{71D9FC37-D52F-4324-8638-A790582AC3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2022-02-08T12:59:10Z</dcterms:created>
  <dcterms:modified xsi:type="dcterms:W3CDTF">2022-06-28T07:33:46Z</dcterms:modified>
</cp:coreProperties>
</file>